
<file path=[Content_Types].xml><?xml version="1.0" encoding="utf-8"?>
<Types xmlns="http://schemas.openxmlformats.org/package/2006/content-types">
  <Default Extension="bin" ContentType="application/vnd.openxmlformats-officedocument.spreadsheetml.printerSettings"/>
  <Default Extension="jpeg" ContentType="image/jpe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111"/>
  <workbookPr codeName="ThisWorkbook" hidePivotFieldList="1" defaultThemeVersion="166925"/>
  <mc:AlternateContent xmlns:mc="http://schemas.openxmlformats.org/markup-compatibility/2006">
    <mc:Choice Requires="x15">
      <x15ac:absPath xmlns:x15ac="http://schemas.microsoft.com/office/spreadsheetml/2010/11/ac" url="/Users/Elina/Dropbox/ELINA's Files/PATH ONE/VIV NETWORK/VIV - MADISON GROUP/"/>
    </mc:Choice>
  </mc:AlternateContent>
  <xr:revisionPtr revIDLastSave="0" documentId="13_ncr:1_{41C335B9-3C36-1349-A946-8881BE4FCFEE}" xr6:coauthVersionLast="36" xr6:coauthVersionMax="36" xr10:uidLastSave="{00000000-0000-0000-0000-000000000000}"/>
  <bookViews>
    <workbookView xWindow="2800" yWindow="2680" windowWidth="34000" windowHeight="24140" tabRatio="746" xr2:uid="{3619E8D0-1BCC-4CD1-B8B1-4AD4E31EC83E}"/>
  </bookViews>
  <sheets>
    <sheet name="Purchase Order Input" sheetId="11" r:id="rId1"/>
    <sheet name="Locations Details" sheetId="15" r:id="rId2"/>
    <sheet name="Direct Purchase" sheetId="1" r:id="rId3"/>
    <sheet name="Payment Type" sheetId="10" state="hidden" r:id="rId4"/>
    <sheet name="6 Month Lease" sheetId="12" r:id="rId5"/>
    <sheet name="12 Month Lease" sheetId="13" r:id="rId6"/>
    <sheet name="24 Month Lease" sheetId="14" r:id="rId7"/>
    <sheet name="Lease Calculator" sheetId="16" state="hidden" r:id="rId8"/>
    <sheet name="Sales Tax Table" sheetId="9" state="hidden" r:id="rId9"/>
  </sheets>
  <definedNames>
    <definedName name="_xlnm.Print_Area" localSheetId="5">'12 Month Lease'!$A:$FP</definedName>
    <definedName name="_xlnm.Print_Area" localSheetId="6">'24 Month Lease'!$A:$FW</definedName>
    <definedName name="_xlnm.Print_Area" localSheetId="4">'6 Month Lease'!$A$1:$FS$71</definedName>
    <definedName name="_xlnm.Print_Area" localSheetId="2">'Direct Purchase'!$A$1:$K$70</definedName>
    <definedName name="_xlnm.Print_Area" localSheetId="1">'Locations Details'!$A$1:$H$61</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19" i="12" l="1"/>
  <c r="C19" i="12"/>
  <c r="C15" i="12"/>
  <c r="C15" i="1"/>
  <c r="A23" i="16" l="1"/>
  <c r="C23" i="16" s="1"/>
  <c r="A22" i="16"/>
  <c r="C22" i="16" s="1"/>
  <c r="A21" i="16"/>
  <c r="C21" i="16" s="1"/>
  <c r="A17" i="16"/>
  <c r="C17" i="16" s="1"/>
  <c r="A13" i="16"/>
  <c r="C13" i="16" s="1"/>
  <c r="A9" i="16"/>
  <c r="C9" i="16" s="1"/>
  <c r="A5" i="16"/>
  <c r="C5" i="16" s="1"/>
  <c r="G17" i="16"/>
  <c r="J17" i="16" s="1"/>
  <c r="H17" i="16" l="1"/>
  <c r="K17" i="16" s="1"/>
  <c r="G13" i="16"/>
  <c r="J13" i="16" s="1"/>
  <c r="I5" i="16"/>
  <c r="L5" i="16" s="1"/>
  <c r="G5" i="16"/>
  <c r="J5" i="16" s="1"/>
  <c r="H5" i="16"/>
  <c r="K5" i="16" s="1"/>
  <c r="I9" i="16"/>
  <c r="L9" i="16" s="1"/>
  <c r="I13" i="16"/>
  <c r="L13" i="16" s="1"/>
  <c r="H9" i="16"/>
  <c r="K9" i="16" s="1"/>
  <c r="C24" i="16"/>
  <c r="G25" i="16" s="1"/>
  <c r="J25" i="16" s="1"/>
  <c r="I17" i="16"/>
  <c r="L17" i="16" s="1"/>
  <c r="H13" i="16"/>
  <c r="K13" i="16" s="1"/>
  <c r="G9" i="16"/>
  <c r="J9" i="16" s="1"/>
  <c r="C25" i="16"/>
  <c r="J32" i="14"/>
  <c r="J33" i="14"/>
  <c r="J34" i="14"/>
  <c r="J35" i="14"/>
  <c r="J36" i="14"/>
  <c r="J37" i="14"/>
  <c r="J31" i="14"/>
  <c r="J32" i="13"/>
  <c r="J33" i="13"/>
  <c r="J34" i="13"/>
  <c r="J35" i="13"/>
  <c r="J36" i="13"/>
  <c r="J37" i="13"/>
  <c r="J31" i="13"/>
  <c r="J32" i="12"/>
  <c r="J33" i="12"/>
  <c r="J34" i="12"/>
  <c r="J35" i="12"/>
  <c r="J36" i="12"/>
  <c r="J37" i="12"/>
  <c r="J31" i="12"/>
  <c r="J32" i="1"/>
  <c r="J33" i="1"/>
  <c r="J34" i="1"/>
  <c r="J35" i="1"/>
  <c r="J36" i="1"/>
  <c r="J37" i="1"/>
  <c r="J31" i="1"/>
  <c r="I19" i="1"/>
  <c r="I39" i="1" s="1"/>
  <c r="B27" i="16" s="1"/>
  <c r="K19" i="12"/>
  <c r="Y28" i="12" s="1"/>
  <c r="K21" i="12"/>
  <c r="I19" i="12"/>
  <c r="X28" i="12" s="1"/>
  <c r="I21" i="12"/>
  <c r="I19" i="13"/>
  <c r="Y26" i="13" s="1"/>
  <c r="B31" i="14"/>
  <c r="K31" i="14" s="1"/>
  <c r="B32" i="14"/>
  <c r="K32" i="14"/>
  <c r="B33" i="14"/>
  <c r="K33" i="14"/>
  <c r="B34" i="14"/>
  <c r="K34" i="14"/>
  <c r="B35" i="14"/>
  <c r="K35" i="14"/>
  <c r="B36" i="14"/>
  <c r="K36" i="14"/>
  <c r="B37" i="14"/>
  <c r="K37" i="14"/>
  <c r="K19" i="14"/>
  <c r="Z26" i="14" s="1"/>
  <c r="I19" i="14"/>
  <c r="Y26" i="14" s="1"/>
  <c r="G19" i="14"/>
  <c r="X26" i="14" s="1"/>
  <c r="C19" i="14"/>
  <c r="Q26" i="14" s="1"/>
  <c r="C15" i="14"/>
  <c r="W24" i="14" s="1"/>
  <c r="B31" i="13"/>
  <c r="K31" i="13"/>
  <c r="B32" i="13"/>
  <c r="K32" i="13" s="1"/>
  <c r="B33" i="13"/>
  <c r="K33" i="13"/>
  <c r="B34" i="13"/>
  <c r="K34" i="13"/>
  <c r="B35" i="13"/>
  <c r="K35" i="13"/>
  <c r="B36" i="13"/>
  <c r="K36" i="13"/>
  <c r="B37" i="13"/>
  <c r="K37" i="13"/>
  <c r="K19" i="13"/>
  <c r="Z26" i="13" s="1"/>
  <c r="G19" i="13"/>
  <c r="X26" i="13" s="1"/>
  <c r="C19" i="13"/>
  <c r="Q26" i="13" s="1"/>
  <c r="C15" i="13"/>
  <c r="V24" i="13" s="1"/>
  <c r="W28" i="12"/>
  <c r="Q28" i="12"/>
  <c r="U26" i="12"/>
  <c r="B31" i="12"/>
  <c r="K31" i="12" s="1"/>
  <c r="B32" i="12"/>
  <c r="K32" i="12"/>
  <c r="B35" i="12"/>
  <c r="K35" i="12" s="1"/>
  <c r="B33" i="12"/>
  <c r="K33" i="12"/>
  <c r="B34" i="12"/>
  <c r="K34" i="12"/>
  <c r="B36" i="12"/>
  <c r="K36" i="12"/>
  <c r="B37" i="12"/>
  <c r="K37" i="12"/>
  <c r="C16" i="14"/>
  <c r="C16" i="13"/>
  <c r="C16" i="12"/>
  <c r="C17" i="14"/>
  <c r="C17" i="13"/>
  <c r="C17" i="12"/>
  <c r="F26" i="14"/>
  <c r="C26" i="14"/>
  <c r="K23" i="14"/>
  <c r="I23" i="14"/>
  <c r="G23" i="14"/>
  <c r="C23" i="14"/>
  <c r="K21" i="14"/>
  <c r="I21" i="14"/>
  <c r="G21" i="14"/>
  <c r="C21" i="14"/>
  <c r="J17" i="14"/>
  <c r="G17" i="14"/>
  <c r="H16" i="14"/>
  <c r="F26" i="13"/>
  <c r="C26" i="13"/>
  <c r="K23" i="13"/>
  <c r="I23" i="13"/>
  <c r="G23" i="13"/>
  <c r="C23" i="13"/>
  <c r="K21" i="13"/>
  <c r="I21" i="13"/>
  <c r="G21" i="13"/>
  <c r="C21" i="13"/>
  <c r="J17" i="13"/>
  <c r="G17" i="13"/>
  <c r="H16" i="13"/>
  <c r="F26" i="12"/>
  <c r="C26" i="12"/>
  <c r="K23" i="12"/>
  <c r="I23" i="12"/>
  <c r="G23" i="12"/>
  <c r="C23" i="12"/>
  <c r="G21" i="12"/>
  <c r="C21" i="12"/>
  <c r="J17" i="12"/>
  <c r="G17" i="12"/>
  <c r="H16" i="12"/>
  <c r="F26" i="1"/>
  <c r="C26" i="1"/>
  <c r="K23" i="1"/>
  <c r="K21" i="1"/>
  <c r="I23" i="1"/>
  <c r="I21" i="1"/>
  <c r="G23" i="1"/>
  <c r="G21" i="1"/>
  <c r="C23" i="1"/>
  <c r="C21" i="1"/>
  <c r="K19" i="1"/>
  <c r="G19" i="1"/>
  <c r="C19" i="1"/>
  <c r="J17" i="1"/>
  <c r="G17" i="1"/>
  <c r="C17" i="1"/>
  <c r="H16" i="1"/>
  <c r="C16" i="1"/>
  <c r="B32" i="1"/>
  <c r="K32" i="1" s="1"/>
  <c r="B33" i="1"/>
  <c r="B34" i="1"/>
  <c r="B35" i="1"/>
  <c r="K35" i="1" s="1"/>
  <c r="B36" i="1"/>
  <c r="B37" i="1"/>
  <c r="B31" i="1"/>
  <c r="K31" i="1" s="1"/>
  <c r="K41" i="11"/>
  <c r="J41" i="11" s="1"/>
  <c r="K35" i="11"/>
  <c r="K34" i="11"/>
  <c r="K33" i="11"/>
  <c r="K32" i="11"/>
  <c r="K31" i="11"/>
  <c r="K30" i="11"/>
  <c r="K29" i="11"/>
  <c r="C55" i="9"/>
  <c r="C54" i="9"/>
  <c r="C53" i="9"/>
  <c r="C52" i="9"/>
  <c r="C51" i="9"/>
  <c r="C50" i="9"/>
  <c r="C49" i="9"/>
  <c r="C48" i="9"/>
  <c r="C47" i="9"/>
  <c r="C46" i="9"/>
  <c r="C45" i="9"/>
  <c r="C44" i="9"/>
  <c r="C43" i="9"/>
  <c r="C42" i="9"/>
  <c r="C41" i="9"/>
  <c r="C40" i="9"/>
  <c r="C39" i="9"/>
  <c r="C38" i="9"/>
  <c r="C37" i="9"/>
  <c r="C36" i="9"/>
  <c r="C35" i="9"/>
  <c r="C34" i="9"/>
  <c r="C33" i="9"/>
  <c r="C32" i="9"/>
  <c r="C31" i="9"/>
  <c r="C30" i="9"/>
  <c r="C29" i="9"/>
  <c r="C28" i="9"/>
  <c r="C27" i="9"/>
  <c r="C26" i="9"/>
  <c r="C25" i="9"/>
  <c r="C24" i="9"/>
  <c r="C23" i="9"/>
  <c r="C22" i="9"/>
  <c r="C21" i="9"/>
  <c r="C20" i="9"/>
  <c r="C19" i="9"/>
  <c r="C18" i="9"/>
  <c r="C17" i="9"/>
  <c r="C16" i="9"/>
  <c r="C15" i="9"/>
  <c r="C14" i="9"/>
  <c r="C13" i="9"/>
  <c r="C12" i="9"/>
  <c r="C11" i="9"/>
  <c r="C10" i="9"/>
  <c r="C9" i="9"/>
  <c r="C8" i="9"/>
  <c r="C7" i="9"/>
  <c r="C6" i="9"/>
  <c r="C5" i="9"/>
  <c r="K36" i="1"/>
  <c r="K33" i="1"/>
  <c r="K34" i="1"/>
  <c r="K37" i="1"/>
  <c r="K38" i="13" l="1"/>
  <c r="C27" i="16"/>
  <c r="C30" i="16" s="1"/>
  <c r="K38" i="12"/>
  <c r="K38" i="14"/>
  <c r="K36" i="11"/>
  <c r="K42" i="11" s="1"/>
  <c r="J42" i="11" s="1"/>
  <c r="K38" i="1"/>
  <c r="K39" i="1" s="1"/>
  <c r="K40" i="1" s="1"/>
  <c r="I25" i="16"/>
  <c r="H25" i="16"/>
  <c r="I39" i="13"/>
  <c r="K39" i="13" s="1"/>
  <c r="K40" i="13" s="1"/>
  <c r="W41" i="13" s="1"/>
  <c r="I39" i="14"/>
  <c r="I39" i="12"/>
  <c r="K39" i="12" s="1"/>
  <c r="K40" i="12" s="1"/>
  <c r="V43" i="12" s="1"/>
  <c r="G30" i="16" l="1"/>
  <c r="K41" i="12" s="1"/>
  <c r="J30" i="16"/>
  <c r="H30" i="16"/>
  <c r="K41" i="13" s="1"/>
  <c r="X44" i="13" s="1"/>
  <c r="K39" i="14"/>
  <c r="K40" i="14" s="1"/>
  <c r="V41" i="14" s="1"/>
  <c r="K44" i="11"/>
  <c r="J44" i="11" s="1"/>
  <c r="K43" i="11"/>
  <c r="J43" i="11" s="1"/>
  <c r="K25" i="16"/>
  <c r="K30" i="16" s="1"/>
  <c r="U49" i="12"/>
  <c r="W46" i="12"/>
  <c r="L25" i="16"/>
  <c r="L30" i="16" s="1"/>
  <c r="I30" i="16"/>
  <c r="K41" i="14" s="1"/>
  <c r="V47" i="13" l="1"/>
  <c r="W44" i="14"/>
  <c r="U47" i="14"/>
</calcChain>
</file>

<file path=xl/sharedStrings.xml><?xml version="1.0" encoding="utf-8"?>
<sst xmlns="http://schemas.openxmlformats.org/spreadsheetml/2006/main" count="785" uniqueCount="264">
  <si>
    <t>Name:</t>
  </si>
  <si>
    <t>UNIT</t>
  </si>
  <si>
    <t>DESCRIPTION</t>
  </si>
  <si>
    <t>TOTAL</t>
  </si>
  <si>
    <t>UNIT PRICE</t>
  </si>
  <si>
    <t>QTY</t>
  </si>
  <si>
    <t>SUBTOTAL</t>
  </si>
  <si>
    <t>SALES TAX</t>
  </si>
  <si>
    <t>IntelliHVAC</t>
  </si>
  <si>
    <t>IntelliHVAC energy saving HVAC component</t>
  </si>
  <si>
    <t>Installation</t>
  </si>
  <si>
    <t>ASHDC</t>
  </si>
  <si>
    <t>IntelliPTAC</t>
  </si>
  <si>
    <t>ASHDC energy saving component for cooler doors</t>
  </si>
  <si>
    <t>IntelliPTAC energy saving PTAC component</t>
  </si>
  <si>
    <t>Additional Install</t>
  </si>
  <si>
    <t>Installation per additional unit</t>
  </si>
  <si>
    <t>State</t>
  </si>
  <si>
    <t>Sales Tax</t>
  </si>
  <si>
    <t>State Sales Tax Table</t>
  </si>
  <si>
    <t>Alaska</t>
  </si>
  <si>
    <t>Arizona</t>
  </si>
  <si>
    <t>Arkansas</t>
  </si>
  <si>
    <t>California</t>
  </si>
  <si>
    <t>Colorado</t>
  </si>
  <si>
    <t>Connecticut</t>
  </si>
  <si>
    <t>Delaware</t>
  </si>
  <si>
    <t>Florida</t>
  </si>
  <si>
    <t>Georgia</t>
  </si>
  <si>
    <t>Hawaii</t>
  </si>
  <si>
    <t>Idaho</t>
  </si>
  <si>
    <t>Illinois</t>
  </si>
  <si>
    <t>Indiana</t>
  </si>
  <si>
    <t>Iowa</t>
  </si>
  <si>
    <t>Kansas</t>
  </si>
  <si>
    <t>Kentucky</t>
  </si>
  <si>
    <t>Louisiana</t>
  </si>
  <si>
    <t>Maine</t>
  </si>
  <si>
    <t>Maryland</t>
  </si>
  <si>
    <t>Massachusetts</t>
  </si>
  <si>
    <t>Michigan</t>
  </si>
  <si>
    <t>Minnesota</t>
  </si>
  <si>
    <t>Mississippi</t>
  </si>
  <si>
    <t>Missouri</t>
  </si>
  <si>
    <t>Montana</t>
  </si>
  <si>
    <t>Nebraska</t>
  </si>
  <si>
    <t>Nevada</t>
  </si>
  <si>
    <t>New Hampshire</t>
  </si>
  <si>
    <t>New Jersey</t>
  </si>
  <si>
    <t>New Mexico</t>
  </si>
  <si>
    <t>New York</t>
  </si>
  <si>
    <t>North Carolina</t>
  </si>
  <si>
    <t>North Dakota</t>
  </si>
  <si>
    <t>Ohio</t>
  </si>
  <si>
    <t>Oklahoma</t>
  </si>
  <si>
    <t>Oregon</t>
  </si>
  <si>
    <t>Pennsyvania</t>
  </si>
  <si>
    <t>Rhode Island</t>
  </si>
  <si>
    <t>South Carolina</t>
  </si>
  <si>
    <t>South Dakota</t>
  </si>
  <si>
    <t>Tennessee</t>
  </si>
  <si>
    <t>Texas</t>
  </si>
  <si>
    <t>Utah</t>
  </si>
  <si>
    <t>Vermont</t>
  </si>
  <si>
    <t>Virginia</t>
  </si>
  <si>
    <t>Washington</t>
  </si>
  <si>
    <t>West Virgina</t>
  </si>
  <si>
    <t>Wisconsin</t>
  </si>
  <si>
    <t>Wyoming</t>
  </si>
  <si>
    <t>Washington DC</t>
  </si>
  <si>
    <t>%</t>
  </si>
  <si>
    <t>Installation per additional unit (PTAC)</t>
  </si>
  <si>
    <t>Covers up to 5 units at same locaton</t>
  </si>
  <si>
    <t>ACH</t>
  </si>
  <si>
    <t>Check</t>
  </si>
  <si>
    <t>Credit Card</t>
  </si>
  <si>
    <t>TOTAL before taxes &amp; fees</t>
  </si>
  <si>
    <t>Lease financing</t>
  </si>
  <si>
    <t>Our financing options are based on the order size:</t>
  </si>
  <si>
    <t xml:space="preserve">For orders total </t>
  </si>
  <si>
    <t xml:space="preserve"> &lt; $10,000</t>
  </si>
  <si>
    <t>6 month lease</t>
  </si>
  <si>
    <t>$10,001 - $49,999</t>
  </si>
  <si>
    <t>12 month lease</t>
  </si>
  <si>
    <t xml:space="preserve"> &gt; $50,000</t>
  </si>
  <si>
    <t>24 month lease</t>
  </si>
  <si>
    <t>CT</t>
  </si>
  <si>
    <t>Complete only the yellow &amp; grey boxes, all pricing and subsequent sheets will autofill</t>
  </si>
  <si>
    <t>How is your customer paying?</t>
  </si>
  <si>
    <t>*select from the dropdown</t>
  </si>
  <si>
    <t>Energy Efficiency Quote Input Worksheet</t>
  </si>
  <si>
    <t>Please complete all applicable fields below to order your energy efficiency equipment and installation through The Madison Energy Group:</t>
  </si>
  <si>
    <t>Business Name:</t>
  </si>
  <si>
    <t>Key Decision-Maker / Contact Person’s Name:</t>
  </si>
  <si>
    <t>Title:</t>
  </si>
  <si>
    <t>Main Phone:</t>
  </si>
  <si>
    <t>Cell phone:</t>
  </si>
  <si>
    <t>Business Address:</t>
  </si>
  <si>
    <t>Street Name:</t>
  </si>
  <si>
    <t>Installation Address (if different to above):</t>
  </si>
  <si>
    <t>Billing Address (if different to above):</t>
  </si>
  <si>
    <t>REFERRING CONSULTANT DETAILS:</t>
  </si>
  <si>
    <t>Consultant name:</t>
  </si>
  <si>
    <t>Consultant ID:</t>
  </si>
  <si>
    <t>ACH Debit:</t>
  </si>
  <si>
    <t>☐</t>
  </si>
  <si>
    <t>Bank name:</t>
  </si>
  <si>
    <t>Account type:</t>
  </si>
  <si>
    <t>Routing number:</t>
  </si>
  <si>
    <t>Account number:</t>
  </si>
  <si>
    <t>Payee name:</t>
  </si>
  <si>
    <t>Billing address:</t>
  </si>
  <si>
    <t>City/State/Zip</t>
  </si>
  <si>
    <t>Credit Card:</t>
  </si>
  <si>
    <t>Name on Card:</t>
  </si>
  <si>
    <t>Card Type (Circle One):</t>
  </si>
  <si>
    <t>Visa / Mastercard / Amex / Discover</t>
  </si>
  <si>
    <t>EnerG²</t>
  </si>
  <si>
    <t>EnerG² energy saving refrigation component</t>
  </si>
  <si>
    <t>Card Number:</t>
  </si>
  <si>
    <t>Expiration Date:</t>
  </si>
  <si>
    <t>CVV:</t>
  </si>
  <si>
    <t>Check:</t>
  </si>
  <si>
    <t>Please make the check payable to: Viv Network LLC for the final total amount including taxes &amp; fees. Please send your check and a copy</t>
  </si>
  <si>
    <t>of this Purchase Order to: Viv Network LLC, Accounts Receivable, 20 Ketchum St, 2nd floor, Westport CT 06880</t>
  </si>
  <si>
    <t>Energy Efficiency Purchase Order - Direct Purchase</t>
  </si>
  <si>
    <t>Signature:</t>
  </si>
  <si>
    <t>Date:</t>
  </si>
  <si>
    <t xml:space="preserve">Thank you for your business! Please send your completed, signed and dated order form to support@justviv.com and one of our helpful team members will process your order within 2 business days from receipt. Once we successfully process your payment, Madison Energy Group will contact you to arrange the supply and installation of your new energy efficiency products. </t>
  </si>
  <si>
    <t>NOTES: Please add any further notes you wish our team to be aware of below.</t>
  </si>
  <si>
    <t>Energy Efficiency Purchase Order - 6 month lease (&lt; $10,000)</t>
  </si>
  <si>
    <t>*Scheduling the installation is subject to receiving the 1st month lease payment.</t>
  </si>
  <si>
    <t>Lease Payment (incl.tax)</t>
  </si>
  <si>
    <t>Energy Efficiency Purchase Order - 24 month lease (&gt; $50,000)</t>
  </si>
  <si>
    <t>Energy Efficiency Purchase Order - 12 month lease ($10,001 - $49,999)</t>
  </si>
  <si>
    <t>PAYMENT METHOD:</t>
  </si>
  <si>
    <t>INSTALLATION COSTS:</t>
  </si>
  <si>
    <t>Madison Energy Group  will install my units to ensure they are installed correctly and qualify for the Lifetime Warranty on the units. The average cost of installation is $350 per location for most locations and typical installations. We will review your location prior to shipment of your equipment and processing your final charges. If your location varies from our average cost, we will advise you of any change in installation costs (higher or lower) before your order is processed.</t>
  </si>
  <si>
    <t>TOTAL:</t>
  </si>
  <si>
    <t>Please select payment method below</t>
  </si>
  <si>
    <t>I certify that the information above is true and correct, and that I, individually or as a representative for the company, have the authority to order the listed equipment. I hereby authorize Viv Network LLC (an authorized reseller of Madison Energy Group) to electronically withdraw the payment(s) from my bank account or charge my credit/debit card above with the amount I have agreed to in this purchase order. This authority remains in full force until Viv Network LLC receives written notification requesting a change or cancellation from me.  I understand that Viv Network LLC is an authorized reseller of Madison Energy Group. Madison Energy Group is responsible for equipment manufacture, delivery, installation, performance, warranty and equipment replacement for all purchased units. If a customer complaint arises, Viv will assist the customer in contacting The Madison Energy Group as the manufacturer to resolve the complaint.</t>
  </si>
  <si>
    <t>State abbreviation</t>
  </si>
  <si>
    <t>AL</t>
  </si>
  <si>
    <t>AK</t>
  </si>
  <si>
    <t>AZ</t>
  </si>
  <si>
    <t>AR</t>
  </si>
  <si>
    <t>CA</t>
  </si>
  <si>
    <t>CO</t>
  </si>
  <si>
    <t>DE</t>
  </si>
  <si>
    <t>FL</t>
  </si>
  <si>
    <t>GA</t>
  </si>
  <si>
    <t>HI</t>
  </si>
  <si>
    <t>ID</t>
  </si>
  <si>
    <t>IL</t>
  </si>
  <si>
    <t>IN</t>
  </si>
  <si>
    <t>IA</t>
  </si>
  <si>
    <t>KS</t>
  </si>
  <si>
    <t>KY</t>
  </si>
  <si>
    <t>LA</t>
  </si>
  <si>
    <t>ME</t>
  </si>
  <si>
    <t>MD</t>
  </si>
  <si>
    <t>MA</t>
  </si>
  <si>
    <t>MI</t>
  </si>
  <si>
    <t>MN</t>
  </si>
  <si>
    <t>MS</t>
  </si>
  <si>
    <t>MO</t>
  </si>
  <si>
    <t>MT</t>
  </si>
  <si>
    <t>NE</t>
  </si>
  <si>
    <t>NV</t>
  </si>
  <si>
    <t>NH</t>
  </si>
  <si>
    <t>NJ</t>
  </si>
  <si>
    <t>NM</t>
  </si>
  <si>
    <t>NY</t>
  </si>
  <si>
    <t>NC</t>
  </si>
  <si>
    <t>ND</t>
  </si>
  <si>
    <t>OH</t>
  </si>
  <si>
    <t>OK</t>
  </si>
  <si>
    <t>OR</t>
  </si>
  <si>
    <t>PA</t>
  </si>
  <si>
    <t>RI</t>
  </si>
  <si>
    <t>SC</t>
  </si>
  <si>
    <t>SD</t>
  </si>
  <si>
    <t>TN</t>
  </si>
  <si>
    <t>TX</t>
  </si>
  <si>
    <t>UT</t>
  </si>
  <si>
    <t>VT</t>
  </si>
  <si>
    <t>VA</t>
  </si>
  <si>
    <t>WA</t>
  </si>
  <si>
    <t>WV</t>
  </si>
  <si>
    <t>WI</t>
  </si>
  <si>
    <t>WY</t>
  </si>
  <si>
    <t>DC</t>
  </si>
  <si>
    <t>List of locations &amp; details for each location</t>
  </si>
  <si>
    <t>Key Decision Maker / Contact Person's name:</t>
  </si>
  <si>
    <t>Contact Person's title:</t>
  </si>
  <si>
    <t>Main phone number:</t>
  </si>
  <si>
    <t>Cell phone number:</t>
  </si>
  <si>
    <t>Email address:</t>
  </si>
  <si>
    <t>Address for installation (Street address, City, State, Zip):</t>
  </si>
  <si>
    <t>Location :</t>
  </si>
  <si>
    <t>6 (six) equal payments</t>
  </si>
  <si>
    <t>12 (twelve) equal payments</t>
  </si>
  <si>
    <t>24 (twenty four) equal payments</t>
  </si>
  <si>
    <t>Payments by Credit Card incur a 2.5% surcharge of total pre-tax amount. By checking the Credit Card box you are agreeing to this surcharge.</t>
  </si>
  <si>
    <t>Equipment Lease / Purchase Contract </t>
  </si>
  <si>
    <t>This Equipment Lease Agreement (the” Agreement”) is made and effective on this day </t>
  </si>
  <si>
    <t>(the “MEG”), a company organized and existing under the laws of the State of North Carolina, with its main office</t>
  </si>
  <si>
    <t>located at 5 West Hargett Street, 4th Floor, Raleigh, North Carolina 27601 and</t>
  </si>
  <si>
    <t>.</t>
  </si>
  <si>
    <t xml:space="preserve">, 2019, by and between Madison Energy Partners, Inc (DBA The Madison Energy Group, LLC) </t>
  </si>
  <si>
    <t> In consideration of the promises and other terms and conditions set forth herein, the Parties agree as follows: </t>
  </si>
  <si>
    <t xml:space="preserve">    IntelliHVAC in Client’s named facility(ies) to be designated by Client. </t>
  </si>
  <si>
    <t>Months (see Addendum – page 10).</t>
  </si>
  <si>
    <t>of this month of </t>
  </si>
  <si>
    <r>
      <t xml:space="preserve">1. </t>
    </r>
    <r>
      <rPr>
        <b/>
        <u/>
        <sz val="12"/>
        <color theme="1"/>
        <rFont val="Arial"/>
        <family val="2"/>
      </rPr>
      <t>Equipment and Services</t>
    </r>
    <r>
      <rPr>
        <sz val="12"/>
        <color theme="1"/>
        <rFont val="Arial"/>
        <family val="2"/>
      </rPr>
      <t>. MEG will provide and install the equipment (the “</t>
    </r>
    <r>
      <rPr>
        <b/>
        <sz val="12"/>
        <color theme="1"/>
        <rFont val="Arial"/>
        <family val="2"/>
      </rPr>
      <t>Equipment</t>
    </r>
    <r>
      <rPr>
        <sz val="12"/>
        <color theme="1"/>
        <rFont val="Arial"/>
        <family val="2"/>
      </rPr>
      <t>”) known as EnerG² and </t>
    </r>
  </si>
  <si>
    <r>
      <t xml:space="preserve">2. </t>
    </r>
    <r>
      <rPr>
        <b/>
        <u/>
        <sz val="12"/>
        <color theme="1"/>
        <rFont val="Arial"/>
        <family val="2"/>
      </rPr>
      <t>Acceptance</t>
    </r>
    <r>
      <rPr>
        <b/>
        <sz val="12"/>
        <color theme="1"/>
        <rFont val="Arial"/>
        <family val="2"/>
      </rPr>
      <t xml:space="preserve">. </t>
    </r>
    <r>
      <rPr>
        <sz val="12"/>
        <color theme="1"/>
        <rFont val="Arial"/>
        <family val="2"/>
      </rPr>
      <t>The execution of this Agreement constitutes acceptance of the terms herein. </t>
    </r>
  </si>
  <si>
    <r>
      <t xml:space="preserve">3. </t>
    </r>
    <r>
      <rPr>
        <b/>
        <u/>
        <sz val="12"/>
        <color theme="1"/>
        <rFont val="Arial"/>
        <family val="2"/>
      </rPr>
      <t>Term</t>
    </r>
    <r>
      <rPr>
        <b/>
        <sz val="12"/>
        <color theme="1"/>
        <rFont val="Arial"/>
        <family val="2"/>
      </rPr>
      <t xml:space="preserve">. </t>
    </r>
    <r>
      <rPr>
        <sz val="12"/>
        <color theme="1"/>
        <rFont val="Arial"/>
        <family val="2"/>
      </rPr>
      <t>The term of this Agreement commences on the date Equipment is delivered and terminates at the </t>
    </r>
  </si>
  <si>
    <r>
      <t xml:space="preserve">4. </t>
    </r>
    <r>
      <rPr>
        <b/>
        <u/>
        <sz val="12"/>
        <color theme="1"/>
        <rFont val="Arial"/>
        <family val="2"/>
      </rPr>
      <t>Project Finance Total.</t>
    </r>
    <r>
      <rPr>
        <b/>
        <sz val="12"/>
        <color theme="1"/>
        <rFont val="Arial"/>
        <family val="2"/>
      </rPr>
      <t xml:space="preserve"> </t>
    </r>
    <r>
      <rPr>
        <sz val="12"/>
        <color theme="1"/>
        <rFont val="Arial"/>
        <family val="2"/>
      </rPr>
      <t>The total of the project being financed has been calculated at </t>
    </r>
  </si>
  <si>
    <r>
      <t xml:space="preserve">5. </t>
    </r>
    <r>
      <rPr>
        <b/>
        <u/>
        <sz val="12"/>
        <color theme="1"/>
        <rFont val="Arial"/>
        <family val="2"/>
      </rPr>
      <t>Down Payment</t>
    </r>
    <r>
      <rPr>
        <sz val="12"/>
        <color theme="1"/>
        <rFont val="Arial"/>
        <family val="2"/>
      </rPr>
      <t xml:space="preserve">. The initial down payment required is equivalent to the first lease payment </t>
    </r>
  </si>
  <si>
    <r>
      <t xml:space="preserve">7. </t>
    </r>
    <r>
      <rPr>
        <b/>
        <u/>
        <sz val="12"/>
        <color theme="1"/>
        <rFont val="Arial"/>
        <family val="2"/>
      </rPr>
      <t>Early Buy-out Option</t>
    </r>
    <r>
      <rPr>
        <sz val="12"/>
        <color theme="1"/>
        <rFont val="Arial"/>
        <family val="2"/>
      </rPr>
      <t>. At any time from the date of commencement, Client will have the option to buy out </t>
    </r>
  </si>
  <si>
    <r>
      <rPr>
        <sz val="12"/>
        <color theme="1"/>
        <rFont val="Arial"/>
        <family val="2"/>
      </rPr>
      <t>6.</t>
    </r>
    <r>
      <rPr>
        <b/>
        <sz val="12"/>
        <color theme="1"/>
        <rFont val="Arial"/>
        <family val="2"/>
      </rPr>
      <t xml:space="preserve"> </t>
    </r>
    <r>
      <rPr>
        <b/>
        <u/>
        <sz val="12"/>
        <color theme="1"/>
        <rFont val="Arial"/>
        <family val="2"/>
      </rPr>
      <t>Monthly Payments</t>
    </r>
    <r>
      <rPr>
        <b/>
        <sz val="12"/>
        <color theme="1"/>
        <rFont val="Arial"/>
        <family val="2"/>
      </rPr>
      <t xml:space="preserve">. </t>
    </r>
    <r>
      <rPr>
        <sz val="12"/>
        <color theme="1"/>
        <rFont val="Arial"/>
        <family val="2"/>
      </rPr>
      <t>Payments will be made via check, credit card recurring monthly and will occur on no later </t>
    </r>
  </si>
  <si>
    <t xml:space="preserve">   expiration of</t>
  </si>
  <si>
    <t xml:space="preserve">   this Agreement by paying the remaining balance less a 5% discount to be applied to the balance. </t>
  </si>
  <si>
    <t xml:space="preserve">    than the 5th of each month. Each monthly payment has been calculated at </t>
  </si>
  <si>
    <t xml:space="preserve"> (the "Client"), an individual or corporation organized and existing under the laws of the State of </t>
  </si>
  <si>
    <t>with its main office located at </t>
  </si>
  <si>
    <t>including applicable sales tax.</t>
  </si>
  <si>
    <t xml:space="preserve">(see Lease Qualification And Schedule Addendum for payment information). </t>
  </si>
  <si>
    <t xml:space="preserve">Payments by Credit Card incur a </t>
  </si>
  <si>
    <t xml:space="preserve">2.5% surcharge for of pre-tax amount. By checking the Credit Card box on the Lease Qualification And Schedule </t>
  </si>
  <si>
    <t>Addendum you are agreeing to this surcharge.</t>
  </si>
  <si>
    <t>Alabama</t>
  </si>
  <si>
    <r>
      <rPr>
        <b/>
        <sz val="12"/>
        <color theme="1"/>
        <rFont val="Arial"/>
        <family val="2"/>
      </rPr>
      <t xml:space="preserve">8. </t>
    </r>
    <r>
      <rPr>
        <b/>
        <u/>
        <sz val="12"/>
        <color theme="1"/>
        <rFont val="Arial"/>
        <family val="2"/>
      </rPr>
      <t>Payment Instructions/Information</t>
    </r>
    <r>
      <rPr>
        <sz val="12"/>
        <color theme="1"/>
        <rFont val="Arial"/>
        <family val="2"/>
      </rPr>
      <t>. MEG hereby instructs Client to make any and all payments required to be</t>
    </r>
  </si>
  <si>
    <t>made by Client under the Agreement, including, but not limited to, any down payments, lease payments, and</t>
  </si>
  <si>
    <t>LEASE QUALIFICATION AND SCHEDULE ADDENDUM</t>
  </si>
  <si>
    <t>PURCHASE ORDER</t>
  </si>
  <si>
    <t xml:space="preserve">(see Lease Qualification And Schedule Addendum for payment information). Payments by Credit Card incur a </t>
  </si>
  <si>
    <t xml:space="preserve">    than the 5th of each month. Each monthly payment has been calculated at</t>
  </si>
  <si>
    <t>Email:</t>
  </si>
  <si>
    <t>City:</t>
  </si>
  <si>
    <t>State:</t>
  </si>
  <si>
    <t>Zip:</t>
  </si>
  <si>
    <t>Total Project Cost</t>
  </si>
  <si>
    <t>24 Months</t>
  </si>
  <si>
    <t>12 Months</t>
  </si>
  <si>
    <t>6 Months</t>
  </si>
  <si>
    <t>Single Pay Purchase</t>
  </si>
  <si>
    <t xml:space="preserve">Total Project Lease </t>
  </si>
  <si>
    <t>Monthly Payment  (Tax Included)</t>
  </si>
  <si>
    <t>Tax</t>
  </si>
  <si>
    <t>Subtotal</t>
  </si>
  <si>
    <t>Total Install Rate</t>
  </si>
  <si>
    <t>Monthly Install Rate</t>
  </si>
  <si>
    <t>Total Install</t>
  </si>
  <si>
    <t>Install Rate</t>
  </si>
  <si>
    <t># of Sites</t>
  </si>
  <si>
    <t>Total</t>
  </si>
  <si>
    <t>Price</t>
  </si>
  <si>
    <t>Total Lease Price</t>
  </si>
  <si>
    <t>Applied Lease Rate</t>
  </si>
  <si>
    <t>Lease Rate</t>
  </si>
  <si>
    <t>ASH|DC</t>
  </si>
  <si>
    <t>EnerG2</t>
  </si>
  <si>
    <t>Madison Energy Lease Calculator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</si>
</sst>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8" formatCode="&quot;$&quot;#,##0.00_);[Red]\(&quot;$&quot;#,##0.00\)"/>
    <numFmt numFmtId="44" formatCode="_(&quot;$&quot;* #,##0.00_);_(&quot;$&quot;* \(#,##0.00\);_(&quot;$&quot;* &quot;-&quot;??_);_(@_)"/>
    <numFmt numFmtId="164" formatCode="00000"/>
    <numFmt numFmtId="165" formatCode="&quot;$&quot;#,##0.00"/>
    <numFmt numFmtId="166" formatCode="0.0000%"/>
  </numFmts>
  <fonts count="33">
    <font>
      <sz val="11"/>
      <color theme="1"/>
      <name val="Calibri"/>
      <family val="2"/>
      <scheme val="minor"/>
    </font>
    <font>
      <sz val="12"/>
      <color theme="1"/>
      <name val="Calibri"/>
      <family val="2"/>
      <scheme val="minor"/>
    </font>
    <font>
      <sz val="11"/>
      <color theme="1"/>
      <name val="Calibri"/>
      <family val="2"/>
      <scheme val="minor"/>
    </font>
    <font>
      <sz val="11"/>
      <color theme="1"/>
      <name val="Segoe UI Semilight"/>
      <family val="2"/>
    </font>
    <font>
      <b/>
      <sz val="11"/>
      <color theme="1"/>
      <name val="Segoe UI Semilight"/>
      <family val="2"/>
    </font>
    <font>
      <b/>
      <sz val="11"/>
      <color theme="1"/>
      <name val="Calibri"/>
      <family val="2"/>
      <scheme val="minor"/>
    </font>
    <font>
      <b/>
      <sz val="14"/>
      <color theme="1"/>
      <name val="Segoe UI Semilight"/>
      <family val="2"/>
    </font>
    <font>
      <sz val="11"/>
      <color theme="0"/>
      <name val="Calibri"/>
      <family val="2"/>
      <scheme val="minor"/>
    </font>
    <font>
      <sz val="11"/>
      <color theme="0"/>
      <name val="Segoe UI Semilight"/>
      <family val="2"/>
    </font>
    <font>
      <u/>
      <sz val="11"/>
      <color theme="10"/>
      <name val="Calibri"/>
      <family val="2"/>
      <scheme val="minor"/>
    </font>
    <font>
      <b/>
      <sz val="12"/>
      <color rgb="FFFF0000"/>
      <name val="Arial"/>
      <family val="2"/>
    </font>
    <font>
      <sz val="12"/>
      <color theme="1"/>
      <name val="Arial"/>
      <family val="2"/>
    </font>
    <font>
      <b/>
      <sz val="12"/>
      <color theme="1"/>
      <name val="Arial"/>
      <family val="2"/>
    </font>
    <font>
      <sz val="11"/>
      <color theme="1"/>
      <name val="Arial"/>
      <family val="2"/>
    </font>
    <font>
      <b/>
      <sz val="11"/>
      <color theme="1"/>
      <name val="Arial"/>
      <family val="2"/>
    </font>
    <font>
      <sz val="11"/>
      <name val="Arial"/>
      <family val="2"/>
    </font>
    <font>
      <sz val="9"/>
      <color theme="1"/>
      <name val="Arial"/>
      <family val="2"/>
    </font>
    <font>
      <b/>
      <u/>
      <sz val="11"/>
      <color theme="1"/>
      <name val="Arial"/>
      <family val="2"/>
    </font>
    <font>
      <u/>
      <sz val="11"/>
      <color theme="10"/>
      <name val="Arial"/>
      <family val="2"/>
    </font>
    <font>
      <i/>
      <sz val="12"/>
      <color theme="1"/>
      <name val="Arial"/>
      <family val="2"/>
    </font>
    <font>
      <sz val="12"/>
      <color theme="0" tint="-0.34998626667073579"/>
      <name val="Arial"/>
      <family val="2"/>
    </font>
    <font>
      <u/>
      <sz val="12"/>
      <color theme="0" tint="-0.34998626667073579"/>
      <name val="Arial"/>
      <family val="2"/>
    </font>
    <font>
      <i/>
      <sz val="11"/>
      <color theme="1"/>
      <name val="Arial"/>
      <family val="2"/>
    </font>
    <font>
      <b/>
      <u/>
      <sz val="10"/>
      <color theme="1"/>
      <name val="Arial"/>
      <family val="2"/>
    </font>
    <font>
      <sz val="10"/>
      <color theme="1"/>
      <name val="Arial"/>
      <family val="2"/>
    </font>
    <font>
      <sz val="12"/>
      <color rgb="FF000000"/>
      <name val="Arial"/>
      <family val="2"/>
    </font>
    <font>
      <sz val="10.5"/>
      <color theme="1"/>
      <name val="Arial"/>
      <family val="2"/>
    </font>
    <font>
      <b/>
      <sz val="16"/>
      <color theme="1"/>
      <name val="Arial"/>
      <family val="2"/>
    </font>
    <font>
      <sz val="11.5"/>
      <color theme="1"/>
      <name val="Arial"/>
      <family val="2"/>
    </font>
    <font>
      <sz val="12.5"/>
      <color theme="1"/>
      <name val="Arial"/>
      <family val="2"/>
    </font>
    <font>
      <b/>
      <u/>
      <sz val="12"/>
      <color theme="1"/>
      <name val="Arial"/>
      <family val="2"/>
    </font>
    <font>
      <b/>
      <sz val="10"/>
      <color theme="1"/>
      <name val="Arial"/>
      <family val="2"/>
    </font>
    <font>
      <sz val="9.8000000000000007"/>
      <color theme="1"/>
      <name val="Arial"/>
      <family val="2"/>
    </font>
  </fonts>
  <fills count="15">
    <fill>
      <patternFill patternType="none"/>
    </fill>
    <fill>
      <patternFill patternType="gray125"/>
    </fill>
    <fill>
      <patternFill patternType="solid">
        <fgColor theme="0" tint="-0.14999847407452621"/>
        <bgColor indexed="64"/>
      </patternFill>
    </fill>
    <fill>
      <patternFill patternType="solid">
        <fgColor theme="9" tint="0.59999389629810485"/>
        <bgColor indexed="64"/>
      </patternFill>
    </fill>
    <fill>
      <patternFill patternType="solid">
        <fgColor indexed="65"/>
        <bgColor theme="0"/>
      </patternFill>
    </fill>
    <fill>
      <patternFill patternType="solid">
        <fgColor theme="0" tint="-0.14999847407452621"/>
        <bgColor theme="0"/>
      </patternFill>
    </fill>
    <fill>
      <patternFill patternType="solid">
        <fgColor theme="9" tint="0.59999389629810485"/>
        <bgColor theme="0"/>
      </patternFill>
    </fill>
    <fill>
      <patternFill patternType="solid">
        <fgColor theme="0"/>
        <bgColor indexed="64"/>
      </patternFill>
    </fill>
    <fill>
      <patternFill patternType="solid">
        <fgColor rgb="FFFFFF00"/>
        <bgColor theme="0"/>
      </patternFill>
    </fill>
    <fill>
      <patternFill patternType="solid">
        <fgColor theme="0"/>
        <bgColor theme="0"/>
      </patternFill>
    </fill>
    <fill>
      <patternFill patternType="solid">
        <fgColor theme="7" tint="0.79998168889431442"/>
        <bgColor indexed="64"/>
      </patternFill>
    </fill>
    <fill>
      <patternFill patternType="solid">
        <fgColor theme="4" tint="0.79998168889431442"/>
        <bgColor theme="0"/>
      </patternFill>
    </fill>
    <fill>
      <patternFill patternType="solid">
        <fgColor theme="4" tint="0.79998168889431442"/>
        <bgColor indexed="64"/>
      </patternFill>
    </fill>
    <fill>
      <patternFill patternType="solid">
        <fgColor theme="0"/>
        <bgColor rgb="FFFFFFFF"/>
      </patternFill>
    </fill>
    <fill>
      <patternFill patternType="solid">
        <fgColor rgb="FFFFFF00"/>
        <bgColor indexed="64"/>
      </patternFill>
    </fill>
  </fills>
  <borders count="28">
    <border>
      <left/>
      <right/>
      <top/>
      <bottom/>
      <diagonal/>
    </border>
    <border>
      <left/>
      <right/>
      <top/>
      <bottom style="medium">
        <color indexed="64"/>
      </bottom>
      <diagonal/>
    </border>
    <border>
      <left/>
      <right/>
      <top style="thin">
        <color indexed="64"/>
      </top>
      <bottom/>
      <diagonal/>
    </border>
    <border>
      <left style="thin">
        <color indexed="64"/>
      </left>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top style="medium">
        <color indexed="64"/>
      </top>
      <bottom style="double">
        <color indexed="64"/>
      </bottom>
      <diagonal/>
    </border>
    <border>
      <left/>
      <right/>
      <top style="thin">
        <color indexed="64"/>
      </top>
      <bottom style="double">
        <color indexed="64"/>
      </bottom>
      <diagonal/>
    </border>
    <border>
      <left style="thin">
        <color indexed="64"/>
      </left>
      <right/>
      <top/>
      <bottom style="medium">
        <color indexed="64"/>
      </bottom>
      <diagonal/>
    </border>
    <border>
      <left style="thin">
        <color indexed="64"/>
      </left>
      <right/>
      <top style="medium">
        <color indexed="64"/>
      </top>
      <bottom style="double">
        <color indexed="64"/>
      </bottom>
      <diagonal/>
    </border>
    <border>
      <left/>
      <right style="medium">
        <color indexed="64"/>
      </right>
      <top/>
      <bottom style="medium">
        <color indexed="64"/>
      </bottom>
      <diagonal/>
    </border>
    <border>
      <left style="medium">
        <color indexed="64"/>
      </left>
      <right/>
      <top/>
      <bottom style="medium">
        <color indexed="64"/>
      </bottom>
      <diagonal/>
    </border>
    <border>
      <left/>
      <right style="medium">
        <color indexed="64"/>
      </right>
      <top/>
      <bottom/>
      <diagonal/>
    </border>
    <border>
      <left style="medium">
        <color indexed="64"/>
      </left>
      <right/>
      <top/>
      <bottom/>
      <diagonal/>
    </border>
    <border>
      <left/>
      <right style="medium">
        <color indexed="64"/>
      </right>
      <top style="medium">
        <color indexed="64"/>
      </top>
      <bottom/>
      <diagonal/>
    </border>
    <border>
      <left/>
      <right/>
      <top style="medium">
        <color indexed="64"/>
      </top>
      <bottom/>
      <diagonal/>
    </border>
    <border>
      <left style="medium">
        <color indexed="64"/>
      </left>
      <right/>
      <top style="medium">
        <color indexed="64"/>
      </top>
      <bottom/>
      <diagonal/>
    </border>
  </borders>
  <cellStyleXfs count="4">
    <xf numFmtId="0" fontId="0" fillId="0" borderId="0"/>
    <xf numFmtId="44" fontId="2" fillId="0" borderId="0" applyFont="0" applyFill="0" applyBorder="0" applyAlignment="0" applyProtection="0"/>
    <xf numFmtId="9" fontId="2" fillId="0" borderId="0" applyFont="0" applyFill="0" applyBorder="0" applyAlignment="0" applyProtection="0"/>
    <xf numFmtId="0" fontId="9" fillId="0" borderId="0" applyNumberFormat="0" applyFill="0" applyBorder="0" applyAlignment="0" applyProtection="0"/>
  </cellStyleXfs>
  <cellXfs count="286">
    <xf numFmtId="0" fontId="0" fillId="0" borderId="0" xfId="0"/>
    <xf numFmtId="0" fontId="3" fillId="0" borderId="0" xfId="0" applyFont="1"/>
    <xf numFmtId="0" fontId="4" fillId="0" borderId="1" xfId="0" applyFont="1" applyBorder="1" applyAlignment="1">
      <alignment horizontal="center"/>
    </xf>
    <xf numFmtId="9" fontId="3" fillId="0" borderId="0" xfId="2" applyFont="1"/>
    <xf numFmtId="9" fontId="4" fillId="0" borderId="1" xfId="2" applyFont="1" applyBorder="1" applyAlignment="1">
      <alignment horizontal="center"/>
    </xf>
    <xf numFmtId="10" fontId="3" fillId="0" borderId="0" xfId="2" applyNumberFormat="1" applyFont="1"/>
    <xf numFmtId="0" fontId="7" fillId="0" borderId="0" xfId="0" applyFont="1"/>
    <xf numFmtId="2" fontId="8" fillId="0" borderId="0" xfId="0" applyNumberFormat="1" applyFont="1"/>
    <xf numFmtId="0" fontId="13" fillId="0" borderId="0" xfId="0" applyFont="1"/>
    <xf numFmtId="0" fontId="13" fillId="4" borderId="0" xfId="0" applyFont="1" applyFill="1"/>
    <xf numFmtId="0" fontId="13" fillId="5" borderId="10" xfId="0" applyFont="1" applyFill="1" applyBorder="1" applyProtection="1">
      <protection locked="0"/>
    </xf>
    <xf numFmtId="0" fontId="13" fillId="9" borderId="0" xfId="0" applyFont="1" applyFill="1" applyBorder="1" applyProtection="1">
      <protection locked="0"/>
    </xf>
    <xf numFmtId="0" fontId="13" fillId="9" borderId="0" xfId="0" applyFont="1" applyFill="1"/>
    <xf numFmtId="0" fontId="13" fillId="5" borderId="6" xfId="0" applyFont="1" applyFill="1" applyBorder="1" applyAlignment="1" applyProtection="1">
      <alignment horizontal="center"/>
      <protection locked="0"/>
    </xf>
    <xf numFmtId="0" fontId="14" fillId="9" borderId="0" xfId="0" applyFont="1" applyFill="1"/>
    <xf numFmtId="0" fontId="13" fillId="7" borderId="0" xfId="0" applyFont="1" applyFill="1"/>
    <xf numFmtId="0" fontId="18" fillId="8" borderId="6" xfId="3" applyFont="1" applyFill="1" applyBorder="1" applyAlignment="1" applyProtection="1">
      <alignment horizontal="center"/>
      <protection locked="0"/>
    </xf>
    <xf numFmtId="0" fontId="13" fillId="0" borderId="0" xfId="0" applyFont="1" applyAlignment="1">
      <alignment vertical="top"/>
    </xf>
    <xf numFmtId="0" fontId="0" fillId="7" borderId="0" xfId="0" applyFill="1"/>
    <xf numFmtId="0" fontId="5" fillId="7" borderId="0" xfId="0" applyFont="1" applyFill="1"/>
    <xf numFmtId="0" fontId="14" fillId="5" borderId="10" xfId="0" applyFont="1" applyFill="1" applyBorder="1" applyProtection="1">
      <protection locked="0"/>
    </xf>
    <xf numFmtId="0" fontId="0" fillId="7" borderId="0" xfId="0" applyFill="1" applyBorder="1" applyAlignment="1">
      <alignment horizontal="left"/>
    </xf>
    <xf numFmtId="164" fontId="13" fillId="5" borderId="10" xfId="0" applyNumberFormat="1" applyFont="1" applyFill="1" applyBorder="1" applyProtection="1">
      <protection locked="0"/>
    </xf>
    <xf numFmtId="0" fontId="13" fillId="5" borderId="10" xfId="0" applyFont="1" applyFill="1" applyBorder="1" applyAlignment="1" applyProtection="1">
      <alignment horizontal="left"/>
      <protection locked="0"/>
    </xf>
    <xf numFmtId="0" fontId="5" fillId="0" borderId="0" xfId="0" applyFont="1"/>
    <xf numFmtId="44" fontId="4" fillId="3" borderId="17" xfId="0" applyNumberFormat="1" applyFont="1" applyFill="1" applyBorder="1"/>
    <xf numFmtId="44" fontId="4" fillId="3" borderId="18" xfId="0" applyNumberFormat="1" applyFont="1" applyFill="1" applyBorder="1"/>
    <xf numFmtId="0" fontId="4" fillId="2" borderId="1" xfId="0" applyFont="1" applyFill="1" applyBorder="1" applyAlignment="1">
      <alignment horizontal="center"/>
    </xf>
    <xf numFmtId="0" fontId="4" fillId="2" borderId="19" xfId="0" applyFont="1" applyFill="1" applyBorder="1" applyAlignment="1">
      <alignment horizontal="center"/>
    </xf>
    <xf numFmtId="44" fontId="3" fillId="0" borderId="1" xfId="0" applyNumberFormat="1" applyFont="1" applyBorder="1"/>
    <xf numFmtId="166" fontId="4" fillId="14" borderId="1" xfId="0" applyNumberFormat="1" applyFont="1" applyFill="1" applyBorder="1" applyAlignment="1">
      <alignment horizontal="right"/>
    </xf>
    <xf numFmtId="0" fontId="4" fillId="0" borderId="1" xfId="0" applyFont="1" applyBorder="1" applyAlignment="1">
      <alignment horizontal="right"/>
    </xf>
    <xf numFmtId="44" fontId="3" fillId="0" borderId="17" xfId="1" applyFont="1" applyBorder="1"/>
    <xf numFmtId="44" fontId="3" fillId="0" borderId="20" xfId="1" applyFont="1" applyBorder="1"/>
    <xf numFmtId="44" fontId="3" fillId="0" borderId="17" xfId="0" applyNumberFormat="1" applyFont="1" applyBorder="1"/>
    <xf numFmtId="44" fontId="3" fillId="0" borderId="0" xfId="0" applyNumberFormat="1" applyFont="1"/>
    <xf numFmtId="0" fontId="4" fillId="0" borderId="0" xfId="0" applyFont="1" applyAlignment="1">
      <alignment horizontal="right"/>
    </xf>
    <xf numFmtId="44" fontId="3" fillId="0" borderId="0" xfId="1" applyFont="1" applyBorder="1"/>
    <xf numFmtId="0" fontId="3" fillId="0" borderId="0" xfId="0" applyFont="1" applyAlignment="1">
      <alignment horizontal="center"/>
    </xf>
    <xf numFmtId="44" fontId="3" fillId="0" borderId="1" xfId="1" applyFont="1" applyBorder="1"/>
    <xf numFmtId="0" fontId="3" fillId="14" borderId="15" xfId="0" applyFont="1" applyFill="1" applyBorder="1" applyAlignment="1">
      <alignment horizontal="center"/>
    </xf>
    <xf numFmtId="44" fontId="3" fillId="0" borderId="0" xfId="1" applyFont="1"/>
    <xf numFmtId="44" fontId="3" fillId="0" borderId="21" xfId="0" applyNumberFormat="1" applyFont="1" applyBorder="1"/>
    <xf numFmtId="44" fontId="3" fillId="0" borderId="22" xfId="0" applyNumberFormat="1" applyFont="1" applyBorder="1"/>
    <xf numFmtId="44" fontId="3" fillId="0" borderId="21" xfId="1" applyFont="1" applyBorder="1"/>
    <xf numFmtId="44" fontId="3" fillId="0" borderId="22" xfId="1" applyFont="1" applyBorder="1"/>
    <xf numFmtId="0" fontId="4" fillId="2" borderId="21" xfId="0" applyFont="1" applyFill="1" applyBorder="1" applyAlignment="1">
      <alignment horizontal="center"/>
    </xf>
    <xf numFmtId="0" fontId="4" fillId="2" borderId="22" xfId="0" applyFont="1" applyFill="1" applyBorder="1" applyAlignment="1">
      <alignment horizontal="center"/>
    </xf>
    <xf numFmtId="0" fontId="4" fillId="0" borderId="0" xfId="0" applyFont="1"/>
    <xf numFmtId="44" fontId="3" fillId="0" borderId="23" xfId="0" applyNumberFormat="1" applyFont="1" applyBorder="1"/>
    <xf numFmtId="44" fontId="3" fillId="0" borderId="24" xfId="0" applyNumberFormat="1" applyFont="1" applyBorder="1"/>
    <xf numFmtId="44" fontId="3" fillId="0" borderId="23" xfId="1" applyFont="1" applyBorder="1"/>
    <xf numFmtId="44" fontId="3" fillId="0" borderId="24" xfId="1" applyFont="1" applyBorder="1"/>
    <xf numFmtId="0" fontId="4" fillId="2" borderId="23" xfId="0" applyFont="1" applyFill="1" applyBorder="1" applyAlignment="1">
      <alignment horizontal="center"/>
    </xf>
    <xf numFmtId="0" fontId="4" fillId="2" borderId="0" xfId="0" applyFont="1" applyFill="1" applyAlignment="1">
      <alignment horizontal="center"/>
    </xf>
    <xf numFmtId="0" fontId="4" fillId="2" borderId="24" xfId="0" applyFont="1" applyFill="1" applyBorder="1" applyAlignment="1">
      <alignment horizontal="center"/>
    </xf>
    <xf numFmtId="0" fontId="3" fillId="0" borderId="23" xfId="0" applyFont="1" applyBorder="1"/>
    <xf numFmtId="0" fontId="3" fillId="0" borderId="24" xfId="0" applyFont="1" applyBorder="1"/>
    <xf numFmtId="0" fontId="4" fillId="2" borderId="0" xfId="0" applyFont="1" applyFill="1"/>
    <xf numFmtId="0" fontId="6" fillId="0" borderId="0" xfId="0" applyFont="1"/>
    <xf numFmtId="0" fontId="6" fillId="3" borderId="0" xfId="0" applyFont="1" applyFill="1" applyAlignment="1">
      <alignment horizontal="center"/>
    </xf>
    <xf numFmtId="0" fontId="13" fillId="5" borderId="10" xfId="0" applyFont="1" applyFill="1" applyBorder="1" applyAlignment="1" applyProtection="1">
      <alignment horizontal="left"/>
      <protection locked="0"/>
    </xf>
    <xf numFmtId="0" fontId="14" fillId="5" borderId="10" xfId="0" applyFont="1" applyFill="1" applyBorder="1" applyAlignment="1" applyProtection="1">
      <alignment horizontal="left"/>
      <protection locked="0"/>
    </xf>
    <xf numFmtId="0" fontId="12" fillId="11" borderId="1" xfId="0" applyFont="1" applyFill="1" applyBorder="1" applyAlignment="1">
      <alignment horizontal="center"/>
    </xf>
    <xf numFmtId="0" fontId="13" fillId="5" borderId="8" xfId="0" applyFont="1" applyFill="1" applyBorder="1" applyAlignment="1" applyProtection="1">
      <alignment horizontal="left"/>
      <protection locked="0"/>
    </xf>
    <xf numFmtId="0" fontId="0" fillId="7" borderId="10" xfId="0" applyFill="1" applyBorder="1" applyAlignment="1">
      <alignment horizontal="left"/>
    </xf>
    <xf numFmtId="0" fontId="4" fillId="2" borderId="4" xfId="0" applyFont="1" applyFill="1" applyBorder="1" applyAlignment="1">
      <alignment horizontal="center"/>
    </xf>
    <xf numFmtId="0" fontId="4" fillId="2" borderId="0" xfId="0" applyFont="1" applyFill="1" applyAlignment="1">
      <alignment horizontal="center"/>
    </xf>
    <xf numFmtId="0" fontId="4" fillId="2" borderId="10" xfId="0" applyFont="1" applyFill="1" applyBorder="1" applyAlignment="1">
      <alignment horizontal="center"/>
    </xf>
    <xf numFmtId="0" fontId="6" fillId="3" borderId="0" xfId="0" applyFont="1" applyFill="1" applyAlignment="1">
      <alignment horizontal="center"/>
    </xf>
    <xf numFmtId="0" fontId="4" fillId="2" borderId="27" xfId="0" applyFont="1" applyFill="1" applyBorder="1" applyAlignment="1">
      <alignment horizontal="center"/>
    </xf>
    <xf numFmtId="0" fontId="4" fillId="2" borderId="26" xfId="0" applyFont="1" applyFill="1" applyBorder="1" applyAlignment="1">
      <alignment horizontal="center"/>
    </xf>
    <xf numFmtId="0" fontId="4" fillId="2" borderId="25" xfId="0" applyFont="1" applyFill="1" applyBorder="1" applyAlignment="1">
      <alignment horizontal="center"/>
    </xf>
    <xf numFmtId="0" fontId="4" fillId="2" borderId="24" xfId="0" applyFont="1" applyFill="1" applyBorder="1" applyAlignment="1">
      <alignment horizontal="center"/>
    </xf>
    <xf numFmtId="0" fontId="4" fillId="2" borderId="23" xfId="0" applyFont="1" applyFill="1" applyBorder="1" applyAlignment="1">
      <alignment horizontal="center"/>
    </xf>
    <xf numFmtId="0" fontId="4" fillId="3" borderId="18" xfId="0" applyFont="1" applyFill="1" applyBorder="1" applyAlignment="1">
      <alignment horizontal="center"/>
    </xf>
    <xf numFmtId="0" fontId="6" fillId="2" borderId="0" xfId="0" applyFont="1" applyFill="1" applyAlignment="1">
      <alignment horizontal="center"/>
    </xf>
    <xf numFmtId="0" fontId="12" fillId="11" borderId="1" xfId="0" applyFont="1" applyFill="1" applyBorder="1" applyAlignment="1" applyProtection="1">
      <alignment horizontal="center"/>
    </xf>
    <xf numFmtId="0" fontId="14" fillId="9" borderId="0" xfId="0" applyFont="1" applyFill="1" applyAlignment="1" applyProtection="1">
      <alignment horizontal="center"/>
    </xf>
    <xf numFmtId="0" fontId="13" fillId="9" borderId="0" xfId="0" applyFont="1" applyFill="1" applyBorder="1" applyAlignment="1" applyProtection="1">
      <alignment horizontal="left"/>
    </xf>
    <xf numFmtId="0" fontId="11" fillId="9" borderId="0" xfId="0" applyFont="1" applyFill="1" applyProtection="1"/>
    <xf numFmtId="0" fontId="13" fillId="7" borderId="0" xfId="0" applyFont="1" applyFill="1" applyAlignment="1" applyProtection="1">
      <alignment horizontal="left" indent="2"/>
    </xf>
    <xf numFmtId="0" fontId="14" fillId="9" borderId="0" xfId="0" applyFont="1" applyFill="1" applyAlignment="1" applyProtection="1">
      <alignment horizontal="left" indent="2"/>
    </xf>
    <xf numFmtId="0" fontId="14" fillId="9" borderId="0" xfId="0" applyFont="1" applyFill="1" applyProtection="1"/>
    <xf numFmtId="0" fontId="14" fillId="9" borderId="0" xfId="0" applyFont="1" applyFill="1" applyBorder="1" applyProtection="1"/>
    <xf numFmtId="0" fontId="13" fillId="9" borderId="0" xfId="0" applyFont="1" applyFill="1" applyBorder="1" applyProtection="1"/>
    <xf numFmtId="0" fontId="13" fillId="9" borderId="0" xfId="0" applyFont="1" applyFill="1" applyProtection="1"/>
    <xf numFmtId="0" fontId="13" fillId="9" borderId="0" xfId="0" applyFont="1" applyFill="1" applyAlignment="1" applyProtection="1">
      <alignment horizontal="right"/>
    </xf>
    <xf numFmtId="0" fontId="13" fillId="5" borderId="10" xfId="0" applyFont="1" applyFill="1" applyBorder="1" applyAlignment="1" applyProtection="1">
      <alignment horizontal="left"/>
    </xf>
    <xf numFmtId="0" fontId="13" fillId="9" borderId="0" xfId="0" applyFont="1" applyFill="1" applyAlignment="1" applyProtection="1">
      <alignment horizontal="right"/>
    </xf>
    <xf numFmtId="0" fontId="13" fillId="5" borderId="8" xfId="0" applyFont="1" applyFill="1" applyBorder="1" applyAlignment="1" applyProtection="1">
      <alignment horizontal="left"/>
    </xf>
    <xf numFmtId="0" fontId="13" fillId="9" borderId="0" xfId="0" applyFont="1" applyFill="1" applyBorder="1" applyAlignment="1" applyProtection="1">
      <alignment horizontal="right"/>
    </xf>
    <xf numFmtId="0" fontId="11" fillId="9" borderId="0" xfId="0" applyFont="1" applyFill="1" applyAlignment="1" applyProtection="1">
      <alignment horizontal="right"/>
    </xf>
    <xf numFmtId="0" fontId="14" fillId="9" borderId="0" xfId="0" applyFont="1" applyFill="1" applyAlignment="1" applyProtection="1">
      <alignment horizontal="right"/>
    </xf>
    <xf numFmtId="0" fontId="13" fillId="7" borderId="0" xfId="0" applyFont="1" applyFill="1" applyAlignment="1" applyProtection="1">
      <alignment horizontal="right"/>
    </xf>
    <xf numFmtId="0" fontId="13" fillId="5" borderId="10" xfId="0" applyFont="1" applyFill="1" applyBorder="1" applyAlignment="1" applyProtection="1">
      <alignment horizontal="left"/>
    </xf>
    <xf numFmtId="0" fontId="13" fillId="5" borderId="10" xfId="0" applyFont="1" applyFill="1" applyBorder="1" applyProtection="1"/>
    <xf numFmtId="164" fontId="13" fillId="5" borderId="10" xfId="0" applyNumberFormat="1" applyFont="1" applyFill="1" applyBorder="1" applyProtection="1"/>
    <xf numFmtId="0" fontId="14" fillId="7" borderId="0" xfId="0" applyFont="1" applyFill="1" applyAlignment="1" applyProtection="1">
      <alignment horizontal="center"/>
    </xf>
    <xf numFmtId="0" fontId="11" fillId="4" borderId="0" xfId="0" applyFont="1" applyFill="1" applyProtection="1"/>
    <xf numFmtId="0" fontId="13" fillId="9" borderId="0" xfId="0" applyFont="1" applyFill="1" applyAlignment="1" applyProtection="1"/>
    <xf numFmtId="0" fontId="13" fillId="9" borderId="0" xfId="0" applyFont="1" applyFill="1" applyProtection="1"/>
    <xf numFmtId="0" fontId="14" fillId="7" borderId="0" xfId="0" applyFont="1" applyFill="1" applyAlignment="1" applyProtection="1">
      <alignment horizontal="right"/>
    </xf>
    <xf numFmtId="0" fontId="11" fillId="7" borderId="0" xfId="0" applyFont="1" applyFill="1" applyAlignment="1" applyProtection="1">
      <alignment horizontal="center"/>
    </xf>
    <xf numFmtId="0" fontId="11" fillId="7" borderId="0" xfId="0" applyFont="1" applyFill="1" applyAlignment="1" applyProtection="1">
      <alignment horizontal="center"/>
    </xf>
    <xf numFmtId="0" fontId="14" fillId="6" borderId="7" xfId="0" applyFont="1" applyFill="1" applyBorder="1" applyAlignment="1" applyProtection="1">
      <alignment horizontal="center"/>
    </xf>
    <xf numFmtId="0" fontId="14" fillId="6" borderId="8" xfId="0" applyFont="1" applyFill="1" applyBorder="1" applyAlignment="1" applyProtection="1">
      <alignment horizontal="center"/>
    </xf>
    <xf numFmtId="0" fontId="14" fillId="6" borderId="7" xfId="0" applyFont="1" applyFill="1" applyBorder="1" applyAlignment="1" applyProtection="1">
      <alignment horizontal="center"/>
    </xf>
    <xf numFmtId="0" fontId="14" fillId="6" borderId="8" xfId="0" applyFont="1" applyFill="1" applyBorder="1" applyAlignment="1" applyProtection="1">
      <alignment horizontal="center"/>
    </xf>
    <xf numFmtId="0" fontId="14" fillId="6" borderId="6" xfId="0" applyFont="1" applyFill="1" applyBorder="1" applyAlignment="1" applyProtection="1">
      <alignment horizontal="center"/>
    </xf>
    <xf numFmtId="0" fontId="13" fillId="9" borderId="12" xfId="0" applyFont="1" applyFill="1" applyBorder="1" applyAlignment="1" applyProtection="1">
      <alignment horizontal="center"/>
    </xf>
    <xf numFmtId="0" fontId="13" fillId="9" borderId="3" xfId="0" applyFont="1" applyFill="1" applyBorder="1" applyProtection="1"/>
    <xf numFmtId="0" fontId="13" fillId="9" borderId="2" xfId="0" applyFont="1" applyFill="1" applyBorder="1" applyProtection="1"/>
    <xf numFmtId="44" fontId="13" fillId="9" borderId="13" xfId="1" applyFont="1" applyFill="1" applyBorder="1" applyProtection="1"/>
    <xf numFmtId="44" fontId="13" fillId="9" borderId="12" xfId="1" applyFont="1" applyFill="1" applyBorder="1" applyProtection="1"/>
    <xf numFmtId="0" fontId="13" fillId="9" borderId="5" xfId="0" applyFont="1" applyFill="1" applyBorder="1" applyAlignment="1" applyProtection="1">
      <alignment horizontal="center"/>
    </xf>
    <xf numFmtId="0" fontId="13" fillId="9" borderId="4" xfId="0" applyFont="1" applyFill="1" applyBorder="1" applyProtection="1"/>
    <xf numFmtId="0" fontId="13" fillId="9" borderId="0" xfId="0" applyFont="1" applyFill="1" applyBorder="1" applyProtection="1"/>
    <xf numFmtId="44" fontId="13" fillId="9" borderId="14" xfId="1" applyFont="1" applyFill="1" applyBorder="1" applyProtection="1"/>
    <xf numFmtId="44" fontId="13" fillId="9" borderId="5" xfId="1" applyFont="1" applyFill="1" applyBorder="1" applyProtection="1"/>
    <xf numFmtId="0" fontId="13" fillId="9" borderId="4" xfId="0" applyFont="1" applyFill="1" applyBorder="1" applyProtection="1"/>
    <xf numFmtId="0" fontId="13" fillId="9" borderId="11" xfId="0" applyFont="1" applyFill="1" applyBorder="1" applyAlignment="1" applyProtection="1">
      <alignment horizontal="center"/>
    </xf>
    <xf numFmtId="0" fontId="13" fillId="9" borderId="9" xfId="0" applyFont="1" applyFill="1" applyBorder="1" applyProtection="1"/>
    <xf numFmtId="0" fontId="13" fillId="9" borderId="10" xfId="0" applyFont="1" applyFill="1" applyBorder="1" applyProtection="1"/>
    <xf numFmtId="44" fontId="13" fillId="9" borderId="15" xfId="1" applyFont="1" applyFill="1" applyBorder="1" applyProtection="1"/>
    <xf numFmtId="0" fontId="14" fillId="6" borderId="0" xfId="0" applyFont="1" applyFill="1" applyProtection="1"/>
    <xf numFmtId="0" fontId="13" fillId="6" borderId="0" xfId="0" applyFont="1" applyFill="1" applyProtection="1"/>
    <xf numFmtId="0" fontId="14" fillId="9" borderId="9" xfId="0" applyFont="1" applyFill="1" applyBorder="1" applyAlignment="1" applyProtection="1">
      <alignment horizontal="right"/>
    </xf>
    <xf numFmtId="0" fontId="14" fillId="9" borderId="16" xfId="0" applyFont="1" applyFill="1" applyBorder="1" applyAlignment="1" applyProtection="1">
      <alignment horizontal="right"/>
    </xf>
    <xf numFmtId="44" fontId="14" fillId="9" borderId="15" xfId="1" applyFont="1" applyFill="1" applyBorder="1" applyProtection="1"/>
    <xf numFmtId="0" fontId="14" fillId="9" borderId="0" xfId="0" applyFont="1" applyFill="1" applyBorder="1" applyAlignment="1" applyProtection="1">
      <alignment horizontal="right"/>
    </xf>
    <xf numFmtId="0" fontId="13" fillId="7" borderId="0" xfId="0" applyFont="1" applyFill="1" applyProtection="1"/>
    <xf numFmtId="0" fontId="14" fillId="7" borderId="0" xfId="0" applyFont="1" applyFill="1" applyProtection="1"/>
    <xf numFmtId="0" fontId="14" fillId="7" borderId="0" xfId="0" applyFont="1" applyFill="1" applyBorder="1" applyAlignment="1" applyProtection="1">
      <alignment horizontal="right"/>
    </xf>
    <xf numFmtId="0" fontId="19" fillId="9" borderId="0" xfId="0" applyFont="1" applyFill="1" applyProtection="1"/>
    <xf numFmtId="0" fontId="13" fillId="4" borderId="0" xfId="0" applyFont="1" applyFill="1" applyProtection="1"/>
    <xf numFmtId="0" fontId="13" fillId="7" borderId="0" xfId="0" applyFont="1" applyFill="1" applyAlignment="1" applyProtection="1">
      <alignment horizontal="center"/>
    </xf>
    <xf numFmtId="0" fontId="13" fillId="7" borderId="0" xfId="0" applyFont="1" applyFill="1" applyBorder="1" applyAlignment="1" applyProtection="1">
      <alignment horizontal="center" wrapText="1"/>
    </xf>
    <xf numFmtId="0" fontId="13" fillId="7" borderId="0" xfId="0" applyFont="1" applyFill="1" applyBorder="1" applyProtection="1"/>
    <xf numFmtId="0" fontId="10" fillId="9" borderId="0" xfId="0" applyFont="1" applyFill="1" applyAlignment="1" applyProtection="1">
      <alignment horizontal="center"/>
    </xf>
    <xf numFmtId="8" fontId="13" fillId="7" borderId="0" xfId="0" applyNumberFormat="1" applyFont="1" applyFill="1" applyProtection="1"/>
    <xf numFmtId="0" fontId="12" fillId="9" borderId="0" xfId="0" applyFont="1" applyFill="1" applyAlignment="1" applyProtection="1">
      <alignment horizontal="right"/>
    </xf>
    <xf numFmtId="0" fontId="13" fillId="9" borderId="0" xfId="0" applyFont="1" applyFill="1" applyAlignment="1" applyProtection="1">
      <alignment horizontal="center"/>
    </xf>
    <xf numFmtId="0" fontId="11" fillId="9" borderId="0" xfId="0" applyFont="1" applyFill="1" applyAlignment="1" applyProtection="1">
      <alignment horizontal="center"/>
    </xf>
    <xf numFmtId="0" fontId="20" fillId="9" borderId="0" xfId="0" applyFont="1" applyFill="1" applyAlignment="1" applyProtection="1">
      <alignment horizontal="right"/>
    </xf>
    <xf numFmtId="0" fontId="21" fillId="9" borderId="0" xfId="0" applyFont="1" applyFill="1" applyAlignment="1" applyProtection="1">
      <alignment horizontal="center"/>
    </xf>
    <xf numFmtId="0" fontId="20" fillId="9" borderId="0" xfId="0" applyFont="1" applyFill="1" applyProtection="1"/>
    <xf numFmtId="0" fontId="20" fillId="9" borderId="0" xfId="0" applyFont="1" applyFill="1" applyAlignment="1" applyProtection="1">
      <alignment horizontal="center"/>
    </xf>
    <xf numFmtId="0" fontId="20" fillId="9" borderId="0" xfId="0" applyFont="1" applyFill="1" applyAlignment="1" applyProtection="1">
      <alignment horizontal="left" indent="3"/>
    </xf>
    <xf numFmtId="0" fontId="13" fillId="4" borderId="0" xfId="0" applyFont="1" applyFill="1" applyAlignment="1" applyProtection="1">
      <alignment horizontal="center"/>
    </xf>
    <xf numFmtId="0" fontId="12" fillId="12" borderId="0" xfId="0" applyFont="1" applyFill="1" applyBorder="1" applyAlignment="1" applyProtection="1">
      <alignment horizontal="center"/>
    </xf>
    <xf numFmtId="0" fontId="13" fillId="9" borderId="0" xfId="0" applyFont="1" applyFill="1" applyAlignment="1" applyProtection="1">
      <alignment horizontal="left" indent="2"/>
    </xf>
    <xf numFmtId="0" fontId="13" fillId="5" borderId="8" xfId="0" applyFont="1" applyFill="1" applyBorder="1" applyProtection="1"/>
    <xf numFmtId="0" fontId="11" fillId="0" borderId="0" xfId="0" applyFont="1" applyAlignment="1" applyProtection="1">
      <alignment horizontal="center"/>
    </xf>
    <xf numFmtId="0" fontId="14" fillId="3" borderId="7" xfId="0" applyFont="1" applyFill="1" applyBorder="1" applyAlignment="1" applyProtection="1">
      <alignment horizontal="center"/>
    </xf>
    <xf numFmtId="0" fontId="14" fillId="3" borderId="8" xfId="0" applyFont="1" applyFill="1" applyBorder="1" applyAlignment="1" applyProtection="1">
      <alignment horizontal="center"/>
    </xf>
    <xf numFmtId="0" fontId="14" fillId="3" borderId="7" xfId="0" applyFont="1" applyFill="1" applyBorder="1" applyAlignment="1" applyProtection="1">
      <alignment horizontal="center"/>
    </xf>
    <xf numFmtId="0" fontId="14" fillId="3" borderId="8" xfId="0" applyFont="1" applyFill="1" applyBorder="1" applyAlignment="1" applyProtection="1">
      <alignment horizontal="center"/>
    </xf>
    <xf numFmtId="0" fontId="14" fillId="3" borderId="6" xfId="0" applyFont="1" applyFill="1" applyBorder="1" applyAlignment="1" applyProtection="1">
      <alignment horizontal="center"/>
    </xf>
    <xf numFmtId="0" fontId="13" fillId="0" borderId="6" xfId="0" applyFont="1" applyFill="1" applyBorder="1" applyAlignment="1" applyProtection="1">
      <alignment horizontal="center"/>
    </xf>
    <xf numFmtId="0" fontId="13" fillId="0" borderId="12" xfId="0" applyFont="1" applyBorder="1" applyAlignment="1" applyProtection="1">
      <alignment horizontal="center"/>
    </xf>
    <xf numFmtId="0" fontId="13" fillId="0" borderId="3" xfId="0" applyFont="1" applyBorder="1" applyProtection="1"/>
    <xf numFmtId="0" fontId="13" fillId="0" borderId="2" xfId="0" applyFont="1" applyBorder="1" applyProtection="1"/>
    <xf numFmtId="44" fontId="13" fillId="0" borderId="13" xfId="1" applyFont="1" applyBorder="1" applyProtection="1"/>
    <xf numFmtId="44" fontId="13" fillId="0" borderId="12" xfId="1" applyFont="1" applyBorder="1" applyProtection="1"/>
    <xf numFmtId="0" fontId="13" fillId="0" borderId="5" xfId="0" applyFont="1" applyBorder="1" applyAlignment="1" applyProtection="1">
      <alignment horizontal="center"/>
    </xf>
    <xf numFmtId="0" fontId="13" fillId="0" borderId="4" xfId="0" applyFont="1" applyBorder="1" applyProtection="1"/>
    <xf numFmtId="0" fontId="13" fillId="0" borderId="0" xfId="0" applyFont="1" applyBorder="1" applyProtection="1"/>
    <xf numFmtId="44" fontId="13" fillId="0" borderId="14" xfId="1" applyFont="1" applyBorder="1" applyProtection="1"/>
    <xf numFmtId="44" fontId="13" fillId="0" borderId="5" xfId="1" applyFont="1" applyBorder="1" applyProtection="1"/>
    <xf numFmtId="0" fontId="13" fillId="0" borderId="4" xfId="0" applyFont="1" applyBorder="1" applyProtection="1"/>
    <xf numFmtId="0" fontId="13" fillId="0" borderId="0" xfId="0" applyFont="1" applyBorder="1" applyProtection="1"/>
    <xf numFmtId="0" fontId="13" fillId="0" borderId="11" xfId="0" applyFont="1" applyBorder="1" applyAlignment="1" applyProtection="1">
      <alignment horizontal="center"/>
    </xf>
    <xf numFmtId="0" fontId="13" fillId="0" borderId="9" xfId="0" applyFont="1" applyBorder="1" applyProtection="1"/>
    <xf numFmtId="0" fontId="13" fillId="0" borderId="10" xfId="0" applyFont="1" applyBorder="1" applyProtection="1"/>
    <xf numFmtId="0" fontId="23" fillId="3" borderId="3" xfId="0" applyFont="1" applyFill="1" applyBorder="1" applyProtection="1"/>
    <xf numFmtId="0" fontId="13" fillId="3" borderId="2" xfId="0" applyFont="1" applyFill="1" applyBorder="1" applyProtection="1"/>
    <xf numFmtId="0" fontId="13" fillId="3" borderId="12" xfId="0" applyFont="1" applyFill="1" applyBorder="1" applyProtection="1"/>
    <xf numFmtId="0" fontId="13" fillId="0" borderId="3" xfId="0" applyFont="1" applyBorder="1" applyAlignment="1" applyProtection="1">
      <alignment horizontal="right"/>
    </xf>
    <xf numFmtId="0" fontId="13" fillId="0" borderId="12" xfId="0" applyFont="1" applyBorder="1" applyAlignment="1" applyProtection="1">
      <alignment horizontal="right"/>
    </xf>
    <xf numFmtId="0" fontId="24" fillId="3" borderId="4" xfId="0" applyFont="1" applyFill="1" applyBorder="1" applyAlignment="1" applyProtection="1">
      <alignment horizontal="left" vertical="top" wrapText="1"/>
    </xf>
    <xf numFmtId="0" fontId="24" fillId="3" borderId="0" xfId="0" applyFont="1" applyFill="1" applyBorder="1" applyAlignment="1" applyProtection="1">
      <alignment horizontal="left" vertical="top" wrapText="1"/>
    </xf>
    <xf numFmtId="0" fontId="24" fillId="3" borderId="5" xfId="0" applyFont="1" applyFill="1" applyBorder="1" applyAlignment="1" applyProtection="1">
      <alignment horizontal="left" vertical="top" wrapText="1"/>
    </xf>
    <xf numFmtId="10" fontId="15" fillId="0" borderId="9" xfId="2" applyNumberFormat="1" applyFont="1" applyFill="1" applyBorder="1" applyProtection="1"/>
    <xf numFmtId="0" fontId="13" fillId="0" borderId="11" xfId="0" applyFont="1" applyBorder="1" applyAlignment="1" applyProtection="1">
      <alignment horizontal="right"/>
    </xf>
    <xf numFmtId="44" fontId="13" fillId="0" borderId="11" xfId="1" applyFont="1" applyBorder="1" applyProtection="1"/>
    <xf numFmtId="0" fontId="14" fillId="0" borderId="9" xfId="0" applyFont="1" applyBorder="1" applyAlignment="1" applyProtection="1">
      <alignment horizontal="right"/>
    </xf>
    <xf numFmtId="0" fontId="14" fillId="0" borderId="11" xfId="0" applyFont="1" applyBorder="1" applyAlignment="1" applyProtection="1">
      <alignment horizontal="right"/>
    </xf>
    <xf numFmtId="44" fontId="14" fillId="0" borderId="15" xfId="1" applyFont="1" applyBorder="1" applyProtection="1"/>
    <xf numFmtId="0" fontId="24" fillId="3" borderId="9" xfId="0" applyFont="1" applyFill="1" applyBorder="1" applyAlignment="1" applyProtection="1">
      <alignment horizontal="left" vertical="top" wrapText="1"/>
    </xf>
    <xf numFmtId="0" fontId="24" fillId="3" borderId="10" xfId="0" applyFont="1" applyFill="1" applyBorder="1" applyAlignment="1" applyProtection="1">
      <alignment horizontal="left" vertical="top" wrapText="1"/>
    </xf>
    <xf numFmtId="0" fontId="24" fillId="3" borderId="11" xfId="0" applyFont="1" applyFill="1" applyBorder="1" applyAlignment="1" applyProtection="1">
      <alignment horizontal="left" vertical="top" wrapText="1"/>
    </xf>
    <xf numFmtId="0" fontId="11" fillId="0" borderId="7" xfId="0" applyFont="1" applyBorder="1" applyProtection="1"/>
    <xf numFmtId="0" fontId="11" fillId="0" borderId="8" xfId="0" applyFont="1" applyBorder="1" applyProtection="1"/>
    <xf numFmtId="0" fontId="12" fillId="0" borderId="16" xfId="0" applyFont="1" applyBorder="1" applyAlignment="1" applyProtection="1">
      <alignment horizontal="right"/>
    </xf>
    <xf numFmtId="0" fontId="13" fillId="7" borderId="0" xfId="0" applyFont="1" applyFill="1" applyAlignment="1" applyProtection="1">
      <alignment horizontal="left" vertical="top"/>
    </xf>
    <xf numFmtId="0" fontId="17" fillId="7" borderId="0" xfId="0" applyFont="1" applyFill="1" applyBorder="1" applyAlignment="1" applyProtection="1">
      <alignment horizontal="left" vertical="top"/>
    </xf>
    <xf numFmtId="0" fontId="13" fillId="7" borderId="0" xfId="0" applyFont="1" applyFill="1" applyAlignment="1" applyProtection="1">
      <alignment vertical="top"/>
    </xf>
    <xf numFmtId="0" fontId="11" fillId="7" borderId="0" xfId="0" applyFont="1" applyFill="1" applyAlignment="1" applyProtection="1">
      <alignment vertical="top"/>
    </xf>
    <xf numFmtId="0" fontId="13" fillId="7" borderId="10" xfId="0" applyFont="1" applyFill="1" applyBorder="1" applyProtection="1"/>
    <xf numFmtId="0" fontId="13" fillId="7" borderId="0" xfId="0" applyFont="1" applyFill="1" applyBorder="1" applyAlignment="1" applyProtection="1">
      <alignment horizontal="right"/>
    </xf>
    <xf numFmtId="0" fontId="16" fillId="7" borderId="0" xfId="0" applyFont="1" applyFill="1" applyProtection="1"/>
    <xf numFmtId="0" fontId="13" fillId="7" borderId="0" xfId="0" applyFont="1" applyFill="1" applyAlignment="1" applyProtection="1">
      <alignment horizontal="right" vertical="top"/>
    </xf>
    <xf numFmtId="0" fontId="13" fillId="7" borderId="0" xfId="0" applyFont="1" applyFill="1" applyAlignment="1" applyProtection="1">
      <alignment horizontal="left" vertical="top" wrapText="1"/>
    </xf>
    <xf numFmtId="0" fontId="13" fillId="0" borderId="0" xfId="0" applyFont="1" applyProtection="1"/>
    <xf numFmtId="0" fontId="14" fillId="9" borderId="0" xfId="0" applyFont="1" applyFill="1" applyAlignment="1" applyProtection="1">
      <alignment horizontal="center"/>
    </xf>
    <xf numFmtId="0" fontId="27" fillId="7" borderId="0" xfId="0" applyFont="1" applyFill="1" applyAlignment="1" applyProtection="1">
      <alignment horizontal="left"/>
    </xf>
    <xf numFmtId="0" fontId="11" fillId="7" borderId="0" xfId="0" applyFont="1" applyFill="1" applyAlignment="1" applyProtection="1"/>
    <xf numFmtId="0" fontId="11" fillId="7" borderId="0" xfId="0" applyFont="1" applyFill="1" applyAlignment="1" applyProtection="1"/>
    <xf numFmtId="0" fontId="11" fillId="9" borderId="10" xfId="0" applyFont="1" applyFill="1" applyBorder="1" applyAlignment="1" applyProtection="1">
      <alignment horizontal="center"/>
    </xf>
    <xf numFmtId="0" fontId="11" fillId="9" borderId="0" xfId="0" applyFont="1" applyFill="1" applyAlignment="1" applyProtection="1">
      <alignment horizontal="left"/>
    </xf>
    <xf numFmtId="0" fontId="11" fillId="9" borderId="10" xfId="0" applyFont="1" applyFill="1" applyBorder="1" applyAlignment="1" applyProtection="1">
      <alignment horizontal="left"/>
    </xf>
    <xf numFmtId="0" fontId="11" fillId="7" borderId="0" xfId="0" applyFont="1" applyFill="1" applyBorder="1" applyAlignment="1" applyProtection="1"/>
    <xf numFmtId="0" fontId="28" fillId="9" borderId="0" xfId="0" applyFont="1" applyFill="1" applyAlignment="1" applyProtection="1"/>
    <xf numFmtId="0" fontId="11" fillId="9" borderId="10" xfId="0" applyFont="1" applyFill="1" applyBorder="1" applyAlignment="1" applyProtection="1">
      <alignment horizontal="left" indent="2"/>
    </xf>
    <xf numFmtId="0" fontId="11" fillId="9" borderId="10" xfId="0" applyFont="1" applyFill="1" applyBorder="1" applyAlignment="1" applyProtection="1">
      <alignment horizontal="left" indent="2"/>
    </xf>
    <xf numFmtId="164" fontId="13" fillId="7" borderId="10" xfId="0" applyNumberFormat="1" applyFont="1" applyFill="1" applyBorder="1" applyProtection="1"/>
    <xf numFmtId="0" fontId="11" fillId="9" borderId="0" xfId="0" applyFont="1" applyFill="1" applyBorder="1" applyAlignment="1" applyProtection="1">
      <alignment horizontal="center"/>
    </xf>
    <xf numFmtId="0" fontId="11" fillId="9" borderId="0" xfId="0" applyFont="1" applyFill="1" applyBorder="1" applyProtection="1"/>
    <xf numFmtId="0" fontId="13" fillId="7" borderId="6" xfId="0" applyFont="1" applyFill="1" applyBorder="1" applyAlignment="1" applyProtection="1">
      <alignment horizontal="center"/>
    </xf>
    <xf numFmtId="0" fontId="13" fillId="7" borderId="12" xfId="0" applyFont="1" applyFill="1" applyBorder="1" applyAlignment="1" applyProtection="1">
      <alignment horizontal="center"/>
    </xf>
    <xf numFmtId="0" fontId="13" fillId="7" borderId="3" xfId="0" applyFont="1" applyFill="1" applyBorder="1" applyProtection="1"/>
    <xf numFmtId="0" fontId="13" fillId="7" borderId="2" xfId="0" applyFont="1" applyFill="1" applyBorder="1" applyProtection="1"/>
    <xf numFmtId="44" fontId="13" fillId="7" borderId="13" xfId="1" applyFont="1" applyFill="1" applyBorder="1" applyProtection="1"/>
    <xf numFmtId="44" fontId="13" fillId="7" borderId="12" xfId="1" applyFont="1" applyFill="1" applyBorder="1" applyProtection="1"/>
    <xf numFmtId="0" fontId="13" fillId="7" borderId="5" xfId="0" applyFont="1" applyFill="1" applyBorder="1" applyAlignment="1" applyProtection="1">
      <alignment horizontal="center"/>
    </xf>
    <xf numFmtId="0" fontId="13" fillId="7" borderId="4" xfId="0" applyFont="1" applyFill="1" applyBorder="1" applyProtection="1"/>
    <xf numFmtId="0" fontId="13" fillId="7" borderId="0" xfId="0" applyFont="1" applyFill="1" applyBorder="1" applyProtection="1"/>
    <xf numFmtId="44" fontId="13" fillId="7" borderId="14" xfId="1" applyFont="1" applyFill="1" applyBorder="1" applyProtection="1"/>
    <xf numFmtId="44" fontId="13" fillId="7" borderId="5" xfId="1" applyFont="1" applyFill="1" applyBorder="1" applyProtection="1"/>
    <xf numFmtId="0" fontId="11" fillId="7" borderId="0" xfId="0" applyFont="1" applyFill="1" applyAlignment="1" applyProtection="1">
      <alignment horizontal="left"/>
    </xf>
    <xf numFmtId="0" fontId="13" fillId="7" borderId="4" xfId="0" applyFont="1" applyFill="1" applyBorder="1" applyProtection="1"/>
    <xf numFmtId="0" fontId="11" fillId="9" borderId="0" xfId="0" applyFont="1" applyFill="1" applyAlignment="1" applyProtection="1">
      <alignment horizontal="left"/>
    </xf>
    <xf numFmtId="0" fontId="11" fillId="7" borderId="0" xfId="0" applyFont="1" applyFill="1" applyProtection="1"/>
    <xf numFmtId="0" fontId="13" fillId="7" borderId="11" xfId="0" applyFont="1" applyFill="1" applyBorder="1" applyAlignment="1" applyProtection="1">
      <alignment horizontal="center"/>
    </xf>
    <xf numFmtId="0" fontId="13" fillId="7" borderId="9" xfId="0" applyFont="1" applyFill="1" applyBorder="1" applyProtection="1"/>
    <xf numFmtId="0" fontId="13" fillId="7" borderId="10" xfId="0" applyFont="1" applyFill="1" applyBorder="1" applyProtection="1"/>
    <xf numFmtId="0" fontId="13" fillId="7" borderId="3" xfId="0" applyFont="1" applyFill="1" applyBorder="1" applyAlignment="1" applyProtection="1">
      <alignment horizontal="right"/>
    </xf>
    <xf numFmtId="0" fontId="13" fillId="7" borderId="12" xfId="0" applyFont="1" applyFill="1" applyBorder="1" applyAlignment="1" applyProtection="1">
      <alignment horizontal="right"/>
    </xf>
    <xf numFmtId="10" fontId="15" fillId="7" borderId="9" xfId="2" applyNumberFormat="1" applyFont="1" applyFill="1" applyBorder="1" applyProtection="1"/>
    <xf numFmtId="0" fontId="13" fillId="7" borderId="11" xfId="0" applyFont="1" applyFill="1" applyBorder="1" applyAlignment="1" applyProtection="1">
      <alignment horizontal="right"/>
    </xf>
    <xf numFmtId="44" fontId="13" fillId="7" borderId="11" xfId="1" applyFont="1" applyFill="1" applyBorder="1" applyProtection="1"/>
    <xf numFmtId="0" fontId="14" fillId="7" borderId="4" xfId="0" applyFont="1" applyFill="1" applyBorder="1" applyAlignment="1" applyProtection="1">
      <alignment horizontal="right"/>
    </xf>
    <xf numFmtId="0" fontId="14" fillId="7" borderId="5" xfId="0" applyFont="1" applyFill="1" applyBorder="1" applyAlignment="1" applyProtection="1">
      <alignment horizontal="right"/>
    </xf>
    <xf numFmtId="44" fontId="14" fillId="7" borderId="14" xfId="1" applyFont="1" applyFill="1" applyBorder="1" applyProtection="1"/>
    <xf numFmtId="0" fontId="13" fillId="10" borderId="3" xfId="0" applyFont="1" applyFill="1" applyBorder="1" applyProtection="1"/>
    <xf numFmtId="0" fontId="14" fillId="10" borderId="2" xfId="0" applyFont="1" applyFill="1" applyBorder="1" applyAlignment="1" applyProtection="1">
      <alignment horizontal="right"/>
    </xf>
    <xf numFmtId="44" fontId="14" fillId="10" borderId="12" xfId="1" applyFont="1" applyFill="1" applyBorder="1" applyProtection="1"/>
    <xf numFmtId="0" fontId="29" fillId="7" borderId="0" xfId="0" applyFont="1" applyFill="1" applyAlignment="1" applyProtection="1">
      <alignment horizontal="left"/>
    </xf>
    <xf numFmtId="0" fontId="11" fillId="9" borderId="10" xfId="0" applyFont="1" applyFill="1" applyBorder="1" applyAlignment="1" applyProtection="1">
      <alignment horizontal="center"/>
    </xf>
    <xf numFmtId="0" fontId="13" fillId="10" borderId="9" xfId="0" applyFont="1" applyFill="1" applyBorder="1" applyProtection="1"/>
    <xf numFmtId="0" fontId="14" fillId="10" borderId="10" xfId="0" applyFont="1" applyFill="1" applyBorder="1" applyAlignment="1" applyProtection="1">
      <alignment horizontal="right"/>
    </xf>
    <xf numFmtId="44" fontId="22" fillId="10" borderId="11" xfId="1" applyFont="1" applyFill="1" applyBorder="1" applyAlignment="1" applyProtection="1">
      <alignment horizontal="right"/>
    </xf>
    <xf numFmtId="0" fontId="14" fillId="7" borderId="9" xfId="0" applyFont="1" applyFill="1" applyBorder="1" applyAlignment="1" applyProtection="1">
      <alignment horizontal="right"/>
    </xf>
    <xf numFmtId="0" fontId="14" fillId="7" borderId="10" xfId="0" applyFont="1" applyFill="1" applyBorder="1" applyAlignment="1" applyProtection="1">
      <alignment horizontal="right"/>
    </xf>
    <xf numFmtId="0" fontId="14" fillId="7" borderId="11" xfId="0" applyFont="1" applyFill="1" applyBorder="1" applyAlignment="1" applyProtection="1">
      <alignment horizontal="right"/>
    </xf>
    <xf numFmtId="165" fontId="11" fillId="7" borderId="10" xfId="0" applyNumberFormat="1" applyFont="1" applyFill="1" applyBorder="1" applyAlignment="1" applyProtection="1">
      <alignment horizontal="left"/>
    </xf>
    <xf numFmtId="0" fontId="22" fillId="7" borderId="0" xfId="0" applyFont="1" applyFill="1" applyAlignment="1" applyProtection="1">
      <alignment horizontal="right"/>
    </xf>
    <xf numFmtId="0" fontId="11" fillId="7" borderId="0" xfId="0" applyFont="1" applyFill="1" applyAlignment="1" applyProtection="1">
      <alignment horizontal="left" indent="2"/>
    </xf>
    <xf numFmtId="165" fontId="25" fillId="13" borderId="10" xfId="0" applyNumberFormat="1" applyFont="1" applyFill="1" applyBorder="1" applyAlignment="1" applyProtection="1">
      <alignment horizontal="left"/>
    </xf>
    <xf numFmtId="0" fontId="12" fillId="7" borderId="0" xfId="0" applyFont="1" applyFill="1" applyAlignment="1" applyProtection="1">
      <alignment horizontal="left"/>
    </xf>
    <xf numFmtId="0" fontId="13" fillId="0" borderId="0" xfId="0" applyFont="1" applyAlignment="1" applyProtection="1">
      <alignment vertical="top"/>
    </xf>
    <xf numFmtId="165" fontId="25" fillId="13" borderId="10" xfId="1" applyNumberFormat="1" applyFont="1" applyFill="1" applyBorder="1" applyAlignment="1" applyProtection="1">
      <alignment horizontal="left"/>
    </xf>
    <xf numFmtId="0" fontId="24" fillId="9" borderId="0" xfId="0" applyFont="1" applyFill="1" applyProtection="1"/>
    <xf numFmtId="0" fontId="24" fillId="9" borderId="0" xfId="0" applyFont="1" applyFill="1" applyAlignment="1" applyProtection="1">
      <alignment horizontal="right"/>
    </xf>
    <xf numFmtId="0" fontId="24" fillId="9" borderId="0" xfId="0" applyFont="1" applyFill="1" applyAlignment="1" applyProtection="1">
      <alignment horizontal="right"/>
    </xf>
    <xf numFmtId="0" fontId="31" fillId="9" borderId="0" xfId="0" applyFont="1" applyFill="1" applyAlignment="1" applyProtection="1">
      <alignment horizontal="right"/>
    </xf>
    <xf numFmtId="0" fontId="24" fillId="7" borderId="0" xfId="0" applyFont="1" applyFill="1" applyAlignment="1" applyProtection="1">
      <alignment horizontal="right"/>
    </xf>
    <xf numFmtId="164" fontId="13" fillId="5" borderId="10" xfId="0" applyNumberFormat="1" applyFont="1" applyFill="1" applyBorder="1" applyAlignment="1" applyProtection="1">
      <alignment horizontal="right"/>
    </xf>
    <xf numFmtId="0" fontId="31" fillId="7" borderId="0" xfId="0" applyFont="1" applyFill="1" applyAlignment="1" applyProtection="1">
      <alignment horizontal="center"/>
    </xf>
    <xf numFmtId="0" fontId="24" fillId="9" borderId="0" xfId="0" applyFont="1" applyFill="1" applyAlignment="1" applyProtection="1"/>
    <xf numFmtId="0" fontId="13" fillId="3" borderId="4" xfId="0" applyFont="1" applyFill="1" applyBorder="1" applyAlignment="1" applyProtection="1">
      <alignment horizontal="left" vertical="top" wrapText="1"/>
    </xf>
    <xf numFmtId="0" fontId="13" fillId="3" borderId="0" xfId="0" applyFont="1" applyFill="1" applyBorder="1" applyAlignment="1" applyProtection="1">
      <alignment horizontal="left" vertical="top" wrapText="1"/>
    </xf>
    <xf numFmtId="0" fontId="13" fillId="3" borderId="5" xfId="0" applyFont="1" applyFill="1" applyBorder="1" applyAlignment="1" applyProtection="1">
      <alignment horizontal="left" vertical="top" wrapText="1"/>
    </xf>
    <xf numFmtId="0" fontId="11" fillId="7" borderId="0" xfId="0" applyFont="1" applyFill="1" applyBorder="1" applyAlignment="1" applyProtection="1">
      <alignment horizontal="left"/>
    </xf>
    <xf numFmtId="0" fontId="13" fillId="3" borderId="9" xfId="0" applyFont="1" applyFill="1" applyBorder="1" applyAlignment="1" applyProtection="1">
      <alignment horizontal="left" vertical="top" wrapText="1"/>
    </xf>
    <xf numFmtId="0" fontId="13" fillId="3" borderId="10" xfId="0" applyFont="1" applyFill="1" applyBorder="1" applyAlignment="1" applyProtection="1">
      <alignment horizontal="left" vertical="top" wrapText="1"/>
    </xf>
    <xf numFmtId="0" fontId="13" fillId="3" borderId="11" xfId="0" applyFont="1" applyFill="1" applyBorder="1" applyAlignment="1" applyProtection="1">
      <alignment horizontal="left" vertical="top" wrapText="1"/>
    </xf>
    <xf numFmtId="165" fontId="25" fillId="13" borderId="10" xfId="0" applyNumberFormat="1" applyFont="1" applyFill="1" applyBorder="1" applyAlignment="1" applyProtection="1">
      <alignment horizontal="left" indent="1"/>
    </xf>
    <xf numFmtId="0" fontId="32" fillId="7" borderId="0" xfId="0" applyFont="1" applyFill="1" applyProtection="1"/>
    <xf numFmtId="165" fontId="25" fillId="13" borderId="0" xfId="1" applyNumberFormat="1" applyFont="1" applyFill="1" applyBorder="1" applyAlignment="1" applyProtection="1"/>
    <xf numFmtId="0" fontId="1" fillId="7" borderId="0" xfId="0" applyFont="1" applyFill="1" applyProtection="1"/>
    <xf numFmtId="0" fontId="0" fillId="7" borderId="0" xfId="0" applyFill="1" applyProtection="1"/>
    <xf numFmtId="0" fontId="11" fillId="9" borderId="10" xfId="0" applyFont="1" applyFill="1" applyBorder="1" applyAlignment="1" applyProtection="1">
      <alignment horizontal="left" indent="1"/>
    </xf>
    <xf numFmtId="165" fontId="11" fillId="7" borderId="10" xfId="1" applyNumberFormat="1" applyFont="1" applyFill="1" applyBorder="1" applyAlignment="1" applyProtection="1">
      <alignment horizontal="left"/>
    </xf>
    <xf numFmtId="0" fontId="26" fillId="7" borderId="0" xfId="0" applyFont="1" applyFill="1" applyProtection="1"/>
  </cellXfs>
  <cellStyles count="4">
    <cellStyle name="Currency" xfId="1" builtinId="4"/>
    <cellStyle name="Hyperlink" xfId="3" builtinId="8"/>
    <cellStyle name="Normal" xfId="0" builtinId="0"/>
    <cellStyle name="Percent" xfId="2" builtinId="5"/>
  </cellStyles>
  <dxfs count="0"/>
  <tableStyles count="0" defaultTableStyle="TableStyleMedium2" defaultPivotStyle="PivotStyleLight16"/>
  <colors>
    <mruColors>
      <color rgb="FFFF9300"/>
      <color rgb="FF009051"/>
      <color rgb="FF00FB92"/>
      <color rgb="FF0432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1.jpeg"/><Relationship Id="rId3" Type="http://schemas.openxmlformats.org/officeDocument/2006/relationships/image" Target="../media/image6.jpeg"/><Relationship Id="rId7" Type="http://schemas.openxmlformats.org/officeDocument/2006/relationships/image" Target="../media/image10.jpeg"/><Relationship Id="rId2" Type="http://schemas.openxmlformats.org/officeDocument/2006/relationships/image" Target="../media/image5.jpeg"/><Relationship Id="rId1" Type="http://schemas.openxmlformats.org/officeDocument/2006/relationships/image" Target="../media/image4.jpeg"/><Relationship Id="rId6" Type="http://schemas.openxmlformats.org/officeDocument/2006/relationships/image" Target="../media/image9.jpeg"/><Relationship Id="rId5" Type="http://schemas.openxmlformats.org/officeDocument/2006/relationships/image" Target="../media/image8.jpeg"/><Relationship Id="rId10" Type="http://schemas.openxmlformats.org/officeDocument/2006/relationships/image" Target="../media/image13.emf"/><Relationship Id="rId4" Type="http://schemas.openxmlformats.org/officeDocument/2006/relationships/image" Target="../media/image7.jpeg"/><Relationship Id="rId9"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1.jpeg"/><Relationship Id="rId3" Type="http://schemas.openxmlformats.org/officeDocument/2006/relationships/image" Target="../media/image16.jpeg"/><Relationship Id="rId7" Type="http://schemas.openxmlformats.org/officeDocument/2006/relationships/image" Target="../media/image20.jpeg"/><Relationship Id="rId2" Type="http://schemas.openxmlformats.org/officeDocument/2006/relationships/image" Target="../media/image15.jpeg"/><Relationship Id="rId1" Type="http://schemas.openxmlformats.org/officeDocument/2006/relationships/image" Target="../media/image14.jpeg"/><Relationship Id="rId6" Type="http://schemas.openxmlformats.org/officeDocument/2006/relationships/image" Target="../media/image19.jpeg"/><Relationship Id="rId5" Type="http://schemas.openxmlformats.org/officeDocument/2006/relationships/image" Target="../media/image18.jpeg"/><Relationship Id="rId10" Type="http://schemas.openxmlformats.org/officeDocument/2006/relationships/image" Target="../media/image13.emf"/><Relationship Id="rId4" Type="http://schemas.openxmlformats.org/officeDocument/2006/relationships/image" Target="../media/image17.jpeg"/><Relationship Id="rId9" Type="http://schemas.openxmlformats.org/officeDocument/2006/relationships/image" Target="../media/image2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29.jpeg"/><Relationship Id="rId3" Type="http://schemas.openxmlformats.org/officeDocument/2006/relationships/image" Target="../media/image24.jpeg"/><Relationship Id="rId7" Type="http://schemas.openxmlformats.org/officeDocument/2006/relationships/image" Target="../media/image28.jpeg"/><Relationship Id="rId2" Type="http://schemas.openxmlformats.org/officeDocument/2006/relationships/image" Target="../media/image13.emf"/><Relationship Id="rId1" Type="http://schemas.openxmlformats.org/officeDocument/2006/relationships/image" Target="../media/image23.jpeg"/><Relationship Id="rId6" Type="http://schemas.openxmlformats.org/officeDocument/2006/relationships/image" Target="../media/image27.jpeg"/><Relationship Id="rId5" Type="http://schemas.openxmlformats.org/officeDocument/2006/relationships/image" Target="../media/image26.jpeg"/><Relationship Id="rId10" Type="http://schemas.openxmlformats.org/officeDocument/2006/relationships/image" Target="../media/image31.jpeg"/><Relationship Id="rId4" Type="http://schemas.openxmlformats.org/officeDocument/2006/relationships/image" Target="../media/image25.jpeg"/><Relationship Id="rId9" Type="http://schemas.openxmlformats.org/officeDocument/2006/relationships/image" Target="../media/image30.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1409700</xdr:colOff>
      <xdr:row>8</xdr:row>
      <xdr:rowOff>69268</xdr:rowOff>
    </xdr:to>
    <xdr:pic>
      <xdr:nvPicPr>
        <xdr:cNvPr id="4" name="Picture 3">
          <a:extLst>
            <a:ext uri="{FF2B5EF4-FFF2-40B4-BE49-F238E27FC236}">
              <a16:creationId xmlns:a16="http://schemas.microsoft.com/office/drawing/2014/main" id="{86B38B59-56CB-084C-9EF7-0EAA66B8877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0"/>
          <a:ext cx="14311398" cy="14894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12700</xdr:rowOff>
    </xdr:from>
    <xdr:to>
      <xdr:col>8</xdr:col>
      <xdr:colOff>2345</xdr:colOff>
      <xdr:row>5</xdr:row>
      <xdr:rowOff>38100</xdr:rowOff>
    </xdr:to>
    <xdr:pic>
      <xdr:nvPicPr>
        <xdr:cNvPr id="2" name="Picture 1">
          <a:extLst>
            <a:ext uri="{FF2B5EF4-FFF2-40B4-BE49-F238E27FC236}">
              <a16:creationId xmlns:a16="http://schemas.microsoft.com/office/drawing/2014/main" id="{15FFF582-B557-3F49-AB89-0BF0385F7409}"/>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2700"/>
          <a:ext cx="9095545" cy="977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11140</xdr:colOff>
      <xdr:row>0</xdr:row>
      <xdr:rowOff>0</xdr:rowOff>
    </xdr:from>
    <xdr:to>
      <xdr:col>11</xdr:col>
      <xdr:colOff>0</xdr:colOff>
      <xdr:row>8</xdr:row>
      <xdr:rowOff>22281</xdr:rowOff>
    </xdr:to>
    <xdr:pic>
      <xdr:nvPicPr>
        <xdr:cNvPr id="5" name="Picture 4">
          <a:extLst>
            <a:ext uri="{FF2B5EF4-FFF2-40B4-BE49-F238E27FC236}">
              <a16:creationId xmlns:a16="http://schemas.microsoft.com/office/drawing/2014/main" id="{97408A88-15F3-3E45-A7DA-7B63B863F7E9}"/>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1140" y="0"/>
          <a:ext cx="12898036" cy="145663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11</xdr:col>
      <xdr:colOff>0</xdr:colOff>
      <xdr:row>8</xdr:row>
      <xdr:rowOff>22281</xdr:rowOff>
    </xdr:to>
    <xdr:pic>
      <xdr:nvPicPr>
        <xdr:cNvPr id="4" name="Picture 3">
          <a:extLst>
            <a:ext uri="{FF2B5EF4-FFF2-40B4-BE49-F238E27FC236}">
              <a16:creationId xmlns:a16="http://schemas.microsoft.com/office/drawing/2014/main" id="{973E283B-919D-8847-BE9A-34AC76F3A25D}"/>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0"/>
          <a:ext cx="12852399" cy="1444681"/>
        </a:xfrm>
        <a:prstGeom prst="rect">
          <a:avLst/>
        </a:prstGeom>
      </xdr:spPr>
    </xdr:pic>
    <xdr:clientData/>
  </xdr:twoCellAnchor>
  <xdr:twoCellAnchor editAs="oneCell">
    <xdr:from>
      <xdr:col>28</xdr:col>
      <xdr:colOff>386884</xdr:colOff>
      <xdr:row>0</xdr:row>
      <xdr:rowOff>130255</xdr:rowOff>
    </xdr:from>
    <xdr:to>
      <xdr:col>43</xdr:col>
      <xdr:colOff>436679</xdr:colOff>
      <xdr:row>62</xdr:row>
      <xdr:rowOff>914659</xdr:rowOff>
    </xdr:to>
    <xdr:pic>
      <xdr:nvPicPr>
        <xdr:cNvPr id="16" name="Picture 15">
          <a:extLst>
            <a:ext uri="{FF2B5EF4-FFF2-40B4-BE49-F238E27FC236}">
              <a16:creationId xmlns:a16="http://schemas.microsoft.com/office/drawing/2014/main" id="{6AD61912-DC07-9840-BF8A-07E67D49716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6850938" y="130255"/>
          <a:ext cx="10347092" cy="13390355"/>
        </a:xfrm>
        <a:prstGeom prst="rect">
          <a:avLst/>
        </a:prstGeom>
      </xdr:spPr>
    </xdr:pic>
    <xdr:clientData/>
  </xdr:twoCellAnchor>
  <xdr:twoCellAnchor editAs="oneCell">
    <xdr:from>
      <xdr:col>47</xdr:col>
      <xdr:colOff>375815</xdr:colOff>
      <xdr:row>0</xdr:row>
      <xdr:rowOff>34324</xdr:rowOff>
    </xdr:from>
    <xdr:to>
      <xdr:col>62</xdr:col>
      <xdr:colOff>434407</xdr:colOff>
      <xdr:row>62</xdr:row>
      <xdr:rowOff>830113</xdr:rowOff>
    </xdr:to>
    <xdr:pic>
      <xdr:nvPicPr>
        <xdr:cNvPr id="17" name="Picture 16">
          <a:extLst>
            <a:ext uri="{FF2B5EF4-FFF2-40B4-BE49-F238E27FC236}">
              <a16:creationId xmlns:a16="http://schemas.microsoft.com/office/drawing/2014/main" id="{6224A4E9-E6C8-DF45-A031-B2AA4609E49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883112" y="34324"/>
          <a:ext cx="10355890" cy="13401740"/>
        </a:xfrm>
        <a:prstGeom prst="rect">
          <a:avLst/>
        </a:prstGeom>
      </xdr:spPr>
    </xdr:pic>
    <xdr:clientData/>
  </xdr:twoCellAnchor>
  <xdr:twoCellAnchor editAs="oneCell">
    <xdr:from>
      <xdr:col>66</xdr:col>
      <xdr:colOff>401847</xdr:colOff>
      <xdr:row>0</xdr:row>
      <xdr:rowOff>42333</xdr:rowOff>
    </xdr:from>
    <xdr:to>
      <xdr:col>81</xdr:col>
      <xdr:colOff>331851</xdr:colOff>
      <xdr:row>62</xdr:row>
      <xdr:rowOff>671712</xdr:rowOff>
    </xdr:to>
    <xdr:pic>
      <xdr:nvPicPr>
        <xdr:cNvPr id="18" name="Picture 17">
          <a:extLst>
            <a:ext uri="{FF2B5EF4-FFF2-40B4-BE49-F238E27FC236}">
              <a16:creationId xmlns:a16="http://schemas.microsoft.com/office/drawing/2014/main" id="{5157B8A7-ED7A-BA46-B8D2-182BB8AE85E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52952388" y="42333"/>
          <a:ext cx="10227300" cy="13235330"/>
        </a:xfrm>
        <a:prstGeom prst="rect">
          <a:avLst/>
        </a:prstGeom>
      </xdr:spPr>
    </xdr:pic>
    <xdr:clientData/>
  </xdr:twoCellAnchor>
  <xdr:twoCellAnchor editAs="oneCell">
    <xdr:from>
      <xdr:col>85</xdr:col>
      <xdr:colOff>68847</xdr:colOff>
      <xdr:row>0</xdr:row>
      <xdr:rowOff>0</xdr:rowOff>
    </xdr:from>
    <xdr:to>
      <xdr:col>100</xdr:col>
      <xdr:colOff>4372</xdr:colOff>
      <xdr:row>62</xdr:row>
      <xdr:rowOff>624258</xdr:rowOff>
    </xdr:to>
    <xdr:pic>
      <xdr:nvPicPr>
        <xdr:cNvPr id="19" name="Picture 18">
          <a:extLst>
            <a:ext uri="{FF2B5EF4-FFF2-40B4-BE49-F238E27FC236}">
              <a16:creationId xmlns:a16="http://schemas.microsoft.com/office/drawing/2014/main" id="{D6419DD6-F6AE-9E46-8401-D03EAAE8000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65662631" y="0"/>
          <a:ext cx="10210643" cy="13230209"/>
        </a:xfrm>
        <a:prstGeom prst="rect">
          <a:avLst/>
        </a:prstGeom>
      </xdr:spPr>
    </xdr:pic>
    <xdr:clientData/>
  </xdr:twoCellAnchor>
  <xdr:twoCellAnchor editAs="oneCell">
    <xdr:from>
      <xdr:col>103</xdr:col>
      <xdr:colOff>536280</xdr:colOff>
      <xdr:row>1</xdr:row>
      <xdr:rowOff>105340</xdr:rowOff>
    </xdr:from>
    <xdr:to>
      <xdr:col>118</xdr:col>
      <xdr:colOff>243596</xdr:colOff>
      <xdr:row>62</xdr:row>
      <xdr:rowOff>618159</xdr:rowOff>
    </xdr:to>
    <xdr:pic>
      <xdr:nvPicPr>
        <xdr:cNvPr id="20" name="Picture 19">
          <a:extLst>
            <a:ext uri="{FF2B5EF4-FFF2-40B4-BE49-F238E27FC236}">
              <a16:creationId xmlns:a16="http://schemas.microsoft.com/office/drawing/2014/main" id="{1CB58720-3161-1643-922C-8095F71CD0F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78486821" y="276962"/>
          <a:ext cx="10004614" cy="12947148"/>
        </a:xfrm>
        <a:prstGeom prst="rect">
          <a:avLst/>
        </a:prstGeom>
      </xdr:spPr>
    </xdr:pic>
    <xdr:clientData/>
  </xdr:twoCellAnchor>
  <xdr:twoCellAnchor editAs="oneCell">
    <xdr:from>
      <xdr:col>122</xdr:col>
      <xdr:colOff>589229</xdr:colOff>
      <xdr:row>1</xdr:row>
      <xdr:rowOff>57754</xdr:rowOff>
    </xdr:from>
    <xdr:to>
      <xdr:col>137</xdr:col>
      <xdr:colOff>296546</xdr:colOff>
      <xdr:row>62</xdr:row>
      <xdr:rowOff>570573</xdr:rowOff>
    </xdr:to>
    <xdr:pic>
      <xdr:nvPicPr>
        <xdr:cNvPr id="21" name="Picture 20">
          <a:extLst>
            <a:ext uri="{FF2B5EF4-FFF2-40B4-BE49-F238E27FC236}">
              <a16:creationId xmlns:a16="http://schemas.microsoft.com/office/drawing/2014/main" id="{08A44028-B5E6-7C41-8901-068F1D2670E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91583013" y="229376"/>
          <a:ext cx="10004614" cy="12947148"/>
        </a:xfrm>
        <a:prstGeom prst="rect">
          <a:avLst/>
        </a:prstGeom>
      </xdr:spPr>
    </xdr:pic>
    <xdr:clientData/>
  </xdr:twoCellAnchor>
  <xdr:twoCellAnchor editAs="oneCell">
    <xdr:from>
      <xdr:col>142</xdr:col>
      <xdr:colOff>69647</xdr:colOff>
      <xdr:row>1</xdr:row>
      <xdr:rowOff>110486</xdr:rowOff>
    </xdr:from>
    <xdr:to>
      <xdr:col>156</xdr:col>
      <xdr:colOff>463451</xdr:colOff>
      <xdr:row>62</xdr:row>
      <xdr:rowOff>623305</xdr:rowOff>
    </xdr:to>
    <xdr:pic>
      <xdr:nvPicPr>
        <xdr:cNvPr id="22" name="Picture 21">
          <a:extLst>
            <a:ext uri="{FF2B5EF4-FFF2-40B4-BE49-F238E27FC236}">
              <a16:creationId xmlns:a16="http://schemas.microsoft.com/office/drawing/2014/main" id="{AE21356C-71D7-6A40-99B0-6204C7B3DE57}"/>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104793161" y="282108"/>
          <a:ext cx="10004614" cy="12947148"/>
        </a:xfrm>
        <a:prstGeom prst="rect">
          <a:avLst/>
        </a:prstGeom>
      </xdr:spPr>
    </xdr:pic>
    <xdr:clientData/>
  </xdr:twoCellAnchor>
  <xdr:twoCellAnchor editAs="oneCell">
    <xdr:from>
      <xdr:col>160</xdr:col>
      <xdr:colOff>395458</xdr:colOff>
      <xdr:row>2</xdr:row>
      <xdr:rowOff>12281</xdr:rowOff>
    </xdr:from>
    <xdr:to>
      <xdr:col>175</xdr:col>
      <xdr:colOff>7077</xdr:colOff>
      <xdr:row>62</xdr:row>
      <xdr:rowOff>551400</xdr:rowOff>
    </xdr:to>
    <xdr:pic>
      <xdr:nvPicPr>
        <xdr:cNvPr id="23" name="Picture 22">
          <a:extLst>
            <a:ext uri="{FF2B5EF4-FFF2-40B4-BE49-F238E27FC236}">
              <a16:creationId xmlns:a16="http://schemas.microsoft.com/office/drawing/2014/main" id="{82F308E5-0EF5-1240-8AD6-A4BAB97F9D0B}"/>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117475728" y="355524"/>
          <a:ext cx="9892320" cy="12801827"/>
        </a:xfrm>
        <a:prstGeom prst="rect">
          <a:avLst/>
        </a:prstGeom>
      </xdr:spPr>
    </xdr:pic>
    <xdr:clientData/>
  </xdr:twoCellAnchor>
  <xdr:twoCellAnchor editAs="oneCell">
    <xdr:from>
      <xdr:col>11</xdr:col>
      <xdr:colOff>286775</xdr:colOff>
      <xdr:row>1</xdr:row>
      <xdr:rowOff>163869</xdr:rowOff>
    </xdr:from>
    <xdr:to>
      <xdr:col>25</xdr:col>
      <xdr:colOff>478711</xdr:colOff>
      <xdr:row>18</xdr:row>
      <xdr:rowOff>161630</xdr:rowOff>
    </xdr:to>
    <xdr:pic>
      <xdr:nvPicPr>
        <xdr:cNvPr id="14" name="Picture 13">
          <a:extLst>
            <a:ext uri="{FF2B5EF4-FFF2-40B4-BE49-F238E27FC236}">
              <a16:creationId xmlns:a16="http://schemas.microsoft.com/office/drawing/2014/main" id="{0EC60BC7-CEFB-B64C-AA27-FE28494FF884}"/>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b="78472"/>
        <a:stretch/>
      </xdr:blipFill>
      <xdr:spPr>
        <a:xfrm>
          <a:off x="12331291" y="327740"/>
          <a:ext cx="10760505" cy="308590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141537</xdr:colOff>
      <xdr:row>8</xdr:row>
      <xdr:rowOff>22281</xdr:rowOff>
    </xdr:to>
    <xdr:pic>
      <xdr:nvPicPr>
        <xdr:cNvPr id="4" name="Picture 3">
          <a:extLst>
            <a:ext uri="{FF2B5EF4-FFF2-40B4-BE49-F238E27FC236}">
              <a16:creationId xmlns:a16="http://schemas.microsoft.com/office/drawing/2014/main" id="{6DCBDDBF-8109-624E-82B3-76515A3763D7}"/>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0"/>
          <a:ext cx="12255500" cy="1444681"/>
        </a:xfrm>
        <a:prstGeom prst="rect">
          <a:avLst/>
        </a:prstGeom>
      </xdr:spPr>
    </xdr:pic>
    <xdr:clientData/>
  </xdr:twoCellAnchor>
  <xdr:twoCellAnchor editAs="oneCell">
    <xdr:from>
      <xdr:col>29</xdr:col>
      <xdr:colOff>252714</xdr:colOff>
      <xdr:row>0</xdr:row>
      <xdr:rowOff>130255</xdr:rowOff>
    </xdr:from>
    <xdr:to>
      <xdr:col>44</xdr:col>
      <xdr:colOff>320411</xdr:colOff>
      <xdr:row>63</xdr:row>
      <xdr:rowOff>99663</xdr:rowOff>
    </xdr:to>
    <xdr:pic>
      <xdr:nvPicPr>
        <xdr:cNvPr id="10" name="Picture 9">
          <a:extLst>
            <a:ext uri="{FF2B5EF4-FFF2-40B4-BE49-F238E27FC236}">
              <a16:creationId xmlns:a16="http://schemas.microsoft.com/office/drawing/2014/main" id="{4B195ABC-5FFE-5247-AE5D-08C9EDAAB09E}"/>
            </a:ext>
          </a:extLst>
        </xdr:cNvPr>
        <xdr:cNvPicPr>
          <a:picLocks/>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5343795" y="130255"/>
          <a:ext cx="10364994" cy="13413522"/>
        </a:xfrm>
        <a:prstGeom prst="rect">
          <a:avLst/>
        </a:prstGeom>
      </xdr:spPr>
    </xdr:pic>
    <xdr:clientData/>
  </xdr:twoCellAnchor>
  <xdr:twoCellAnchor editAs="oneCell">
    <xdr:from>
      <xdr:col>47</xdr:col>
      <xdr:colOff>153277</xdr:colOff>
      <xdr:row>0</xdr:row>
      <xdr:rowOff>34324</xdr:rowOff>
    </xdr:from>
    <xdr:to>
      <xdr:col>62</xdr:col>
      <xdr:colOff>479576</xdr:colOff>
      <xdr:row>63</xdr:row>
      <xdr:rowOff>3732</xdr:rowOff>
    </xdr:to>
    <xdr:pic>
      <xdr:nvPicPr>
        <xdr:cNvPr id="11" name="Picture 10">
          <a:extLst>
            <a:ext uri="{FF2B5EF4-FFF2-40B4-BE49-F238E27FC236}">
              <a16:creationId xmlns:a16="http://schemas.microsoft.com/office/drawing/2014/main" id="{8C0A6263-1AC2-BD4B-9DC2-BA423E582CF7}"/>
            </a:ext>
          </a:extLst>
        </xdr:cNvPr>
        <xdr:cNvPicPr>
          <a:picLocks/>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7053833" y="34324"/>
          <a:ext cx="10380465" cy="13433544"/>
        </a:xfrm>
        <a:prstGeom prst="rect">
          <a:avLst/>
        </a:prstGeom>
      </xdr:spPr>
    </xdr:pic>
    <xdr:clientData/>
  </xdr:twoCellAnchor>
  <xdr:twoCellAnchor editAs="oneCell">
    <xdr:from>
      <xdr:col>65</xdr:col>
      <xdr:colOff>133182</xdr:colOff>
      <xdr:row>0</xdr:row>
      <xdr:rowOff>42333</xdr:rowOff>
    </xdr:from>
    <xdr:to>
      <xdr:col>80</xdr:col>
      <xdr:colOff>459481</xdr:colOff>
      <xdr:row>63</xdr:row>
      <xdr:rowOff>11741</xdr:rowOff>
    </xdr:to>
    <xdr:pic>
      <xdr:nvPicPr>
        <xdr:cNvPr id="12" name="Picture 11">
          <a:extLst>
            <a:ext uri="{FF2B5EF4-FFF2-40B4-BE49-F238E27FC236}">
              <a16:creationId xmlns:a16="http://schemas.microsoft.com/office/drawing/2014/main" id="{A863DF8A-904C-7545-8284-3F6F1A720998}"/>
            </a:ext>
          </a:extLst>
        </xdr:cNvPr>
        <xdr:cNvPicPr>
          <a:picLocks/>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9098738" y="42333"/>
          <a:ext cx="10380465" cy="13433544"/>
        </a:xfrm>
        <a:prstGeom prst="rect">
          <a:avLst/>
        </a:prstGeom>
      </xdr:spPr>
    </xdr:pic>
    <xdr:clientData/>
  </xdr:twoCellAnchor>
  <xdr:twoCellAnchor editAs="oneCell">
    <xdr:from>
      <xdr:col>83</xdr:col>
      <xdr:colOff>121381</xdr:colOff>
      <xdr:row>0</xdr:row>
      <xdr:rowOff>0</xdr:rowOff>
    </xdr:from>
    <xdr:to>
      <xdr:col>98</xdr:col>
      <xdr:colOff>453438</xdr:colOff>
      <xdr:row>62</xdr:row>
      <xdr:rowOff>1270162</xdr:rowOff>
    </xdr:to>
    <xdr:pic>
      <xdr:nvPicPr>
        <xdr:cNvPr id="13" name="Picture 12">
          <a:extLst>
            <a:ext uri="{FF2B5EF4-FFF2-40B4-BE49-F238E27FC236}">
              <a16:creationId xmlns:a16="http://schemas.microsoft.com/office/drawing/2014/main" id="{1460699D-E984-0341-8209-30A66876242D}"/>
            </a:ext>
          </a:extLst>
        </xdr:cNvPr>
        <xdr:cNvPicPr>
          <a:picLocks/>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61151937" y="0"/>
          <a:ext cx="10386223" cy="13440995"/>
        </a:xfrm>
        <a:prstGeom prst="rect">
          <a:avLst/>
        </a:prstGeom>
      </xdr:spPr>
    </xdr:pic>
    <xdr:clientData/>
  </xdr:twoCellAnchor>
  <xdr:twoCellAnchor editAs="oneCell">
    <xdr:from>
      <xdr:col>101</xdr:col>
      <xdr:colOff>144835</xdr:colOff>
      <xdr:row>1</xdr:row>
      <xdr:rowOff>68651</xdr:rowOff>
    </xdr:from>
    <xdr:to>
      <xdr:col>116</xdr:col>
      <xdr:colOff>475060</xdr:colOff>
      <xdr:row>64</xdr:row>
      <xdr:rowOff>43139</xdr:rowOff>
    </xdr:to>
    <xdr:pic>
      <xdr:nvPicPr>
        <xdr:cNvPr id="15" name="Picture 14">
          <a:extLst>
            <a:ext uri="{FF2B5EF4-FFF2-40B4-BE49-F238E27FC236}">
              <a16:creationId xmlns:a16="http://schemas.microsoft.com/office/drawing/2014/main" id="{0F25EE20-D3CF-7745-BF41-728CEA22F95A}"/>
            </a:ext>
          </a:extLst>
        </xdr:cNvPr>
        <xdr:cNvPicPr>
          <a:picLocks/>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73240391" y="245040"/>
          <a:ext cx="10384391" cy="13438624"/>
        </a:xfrm>
        <a:prstGeom prst="rect">
          <a:avLst/>
        </a:prstGeom>
      </xdr:spPr>
    </xdr:pic>
    <xdr:clientData/>
  </xdr:twoCellAnchor>
  <xdr:twoCellAnchor editAs="oneCell">
    <xdr:from>
      <xdr:col>119</xdr:col>
      <xdr:colOff>190723</xdr:colOff>
      <xdr:row>1</xdr:row>
      <xdr:rowOff>84565</xdr:rowOff>
    </xdr:from>
    <xdr:to>
      <xdr:col>134</xdr:col>
      <xdr:colOff>520948</xdr:colOff>
      <xdr:row>64</xdr:row>
      <xdr:rowOff>59053</xdr:rowOff>
    </xdr:to>
    <xdr:pic>
      <xdr:nvPicPr>
        <xdr:cNvPr id="17" name="Picture 16">
          <a:extLst>
            <a:ext uri="{FF2B5EF4-FFF2-40B4-BE49-F238E27FC236}">
              <a16:creationId xmlns:a16="http://schemas.microsoft.com/office/drawing/2014/main" id="{BFD5B1F0-960E-4A40-A454-4F97014368FB}"/>
            </a:ext>
          </a:extLst>
        </xdr:cNvPr>
        <xdr:cNvPicPr>
          <a:picLocks/>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85351279" y="260954"/>
          <a:ext cx="10384391" cy="13438624"/>
        </a:xfrm>
        <a:prstGeom prst="rect">
          <a:avLst/>
        </a:prstGeom>
      </xdr:spPr>
    </xdr:pic>
    <xdr:clientData/>
  </xdr:twoCellAnchor>
  <xdr:twoCellAnchor editAs="oneCell">
    <xdr:from>
      <xdr:col>137</xdr:col>
      <xdr:colOff>199412</xdr:colOff>
      <xdr:row>1</xdr:row>
      <xdr:rowOff>68648</xdr:rowOff>
    </xdr:from>
    <xdr:to>
      <xdr:col>152</xdr:col>
      <xdr:colOff>529635</xdr:colOff>
      <xdr:row>64</xdr:row>
      <xdr:rowOff>43136</xdr:rowOff>
    </xdr:to>
    <xdr:pic>
      <xdr:nvPicPr>
        <xdr:cNvPr id="18" name="Picture 17">
          <a:extLst>
            <a:ext uri="{FF2B5EF4-FFF2-40B4-BE49-F238E27FC236}">
              <a16:creationId xmlns:a16="http://schemas.microsoft.com/office/drawing/2014/main" id="{AC4101E4-1093-9845-8D2D-F5FAB594F84E}"/>
            </a:ext>
          </a:extLst>
        </xdr:cNvPr>
        <xdr:cNvPicPr>
          <a:picLocks/>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97424968" y="245037"/>
          <a:ext cx="10384391" cy="13438624"/>
        </a:xfrm>
        <a:prstGeom prst="rect">
          <a:avLst/>
        </a:prstGeom>
      </xdr:spPr>
    </xdr:pic>
    <xdr:clientData/>
  </xdr:twoCellAnchor>
  <xdr:twoCellAnchor editAs="oneCell">
    <xdr:from>
      <xdr:col>155</xdr:col>
      <xdr:colOff>308623</xdr:colOff>
      <xdr:row>2</xdr:row>
      <xdr:rowOff>0</xdr:rowOff>
    </xdr:from>
    <xdr:to>
      <xdr:col>170</xdr:col>
      <xdr:colOff>642771</xdr:colOff>
      <xdr:row>64</xdr:row>
      <xdr:rowOff>154338</xdr:rowOff>
    </xdr:to>
    <xdr:pic>
      <xdr:nvPicPr>
        <xdr:cNvPr id="19" name="Picture 18">
          <a:extLst>
            <a:ext uri="{FF2B5EF4-FFF2-40B4-BE49-F238E27FC236}">
              <a16:creationId xmlns:a16="http://schemas.microsoft.com/office/drawing/2014/main" id="{64DFADB7-C686-9049-B188-1DE9283E60EA}"/>
            </a:ext>
          </a:extLst>
        </xdr:cNvPr>
        <xdr:cNvPicPr>
          <a:picLocks/>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109599179" y="352778"/>
          <a:ext cx="10388316" cy="13443704"/>
        </a:xfrm>
        <a:prstGeom prst="rect">
          <a:avLst/>
        </a:prstGeom>
      </xdr:spPr>
    </xdr:pic>
    <xdr:clientData/>
  </xdr:twoCellAnchor>
  <xdr:twoCellAnchor editAs="oneCell">
    <xdr:from>
      <xdr:col>10</xdr:col>
      <xdr:colOff>1193800</xdr:colOff>
      <xdr:row>0</xdr:row>
      <xdr:rowOff>76200</xdr:rowOff>
    </xdr:from>
    <xdr:to>
      <xdr:col>25</xdr:col>
      <xdr:colOff>237464</xdr:colOff>
      <xdr:row>17</xdr:row>
      <xdr:rowOff>88709</xdr:rowOff>
    </xdr:to>
    <xdr:pic>
      <xdr:nvPicPr>
        <xdr:cNvPr id="16" name="Picture 15">
          <a:extLst>
            <a:ext uri="{FF2B5EF4-FFF2-40B4-BE49-F238E27FC236}">
              <a16:creationId xmlns:a16="http://schemas.microsoft.com/office/drawing/2014/main" id="{1C403DDB-4944-FF49-9A54-003489C4E358}"/>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b="78472"/>
        <a:stretch/>
      </xdr:blipFill>
      <xdr:spPr>
        <a:xfrm>
          <a:off x="12242800" y="76200"/>
          <a:ext cx="10760505" cy="308590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11140</xdr:colOff>
      <xdr:row>0</xdr:row>
      <xdr:rowOff>11141</xdr:rowOff>
    </xdr:from>
    <xdr:to>
      <xdr:col>10</xdr:col>
      <xdr:colOff>1113392</xdr:colOff>
      <xdr:row>8</xdr:row>
      <xdr:rowOff>17365</xdr:rowOff>
    </xdr:to>
    <xdr:pic>
      <xdr:nvPicPr>
        <xdr:cNvPr id="4" name="Picture 3">
          <a:extLst>
            <a:ext uri="{FF2B5EF4-FFF2-40B4-BE49-F238E27FC236}">
              <a16:creationId xmlns:a16="http://schemas.microsoft.com/office/drawing/2014/main" id="{8960C209-82E7-9244-9866-8DB092AE85B8}"/>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1140" y="11141"/>
          <a:ext cx="12647447" cy="1441876"/>
        </a:xfrm>
        <a:prstGeom prst="rect">
          <a:avLst/>
        </a:prstGeom>
      </xdr:spPr>
    </xdr:pic>
    <xdr:clientData/>
  </xdr:twoCellAnchor>
  <xdr:twoCellAnchor editAs="oneCell">
    <xdr:from>
      <xdr:col>11</xdr:col>
      <xdr:colOff>395515</xdr:colOff>
      <xdr:row>1</xdr:row>
      <xdr:rowOff>94777</xdr:rowOff>
    </xdr:from>
    <xdr:to>
      <xdr:col>24</xdr:col>
      <xdr:colOff>263100</xdr:colOff>
      <xdr:row>17</xdr:row>
      <xdr:rowOff>161881</xdr:rowOff>
    </xdr:to>
    <xdr:pic>
      <xdr:nvPicPr>
        <xdr:cNvPr id="3" name="Picture 2">
          <a:extLst>
            <a:ext uri="{FF2B5EF4-FFF2-40B4-BE49-F238E27FC236}">
              <a16:creationId xmlns:a16="http://schemas.microsoft.com/office/drawing/2014/main" id="{53F54EAE-FB28-AC42-8A42-6817605103E2}"/>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b="78472"/>
        <a:stretch/>
      </xdr:blipFill>
      <xdr:spPr>
        <a:xfrm>
          <a:off x="12864606" y="287201"/>
          <a:ext cx="10270208" cy="3155182"/>
        </a:xfrm>
        <a:prstGeom prst="rect">
          <a:avLst/>
        </a:prstGeom>
      </xdr:spPr>
    </xdr:pic>
    <xdr:clientData/>
  </xdr:twoCellAnchor>
  <xdr:twoCellAnchor editAs="oneCell">
    <xdr:from>
      <xdr:col>29</xdr:col>
      <xdr:colOff>5209</xdr:colOff>
      <xdr:row>3</xdr:row>
      <xdr:rowOff>173983</xdr:rowOff>
    </xdr:from>
    <xdr:to>
      <xdr:col>44</xdr:col>
      <xdr:colOff>473916</xdr:colOff>
      <xdr:row>66</xdr:row>
      <xdr:rowOff>30609</xdr:rowOff>
    </xdr:to>
    <xdr:pic>
      <xdr:nvPicPr>
        <xdr:cNvPr id="5" name="Picture 4">
          <a:extLst>
            <a:ext uri="{FF2B5EF4-FFF2-40B4-BE49-F238E27FC236}">
              <a16:creationId xmlns:a16="http://schemas.microsoft.com/office/drawing/2014/main" id="{92CA7EBD-273F-4C4F-8C3E-9017AF12A30F}"/>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26110765" y="703150"/>
          <a:ext cx="10522873" cy="13617835"/>
        </a:xfrm>
        <a:prstGeom prst="rect">
          <a:avLst/>
        </a:prstGeom>
      </xdr:spPr>
    </xdr:pic>
    <xdr:clientData/>
  </xdr:twoCellAnchor>
  <xdr:twoCellAnchor editAs="oneCell">
    <xdr:from>
      <xdr:col>47</xdr:col>
      <xdr:colOff>574692</xdr:colOff>
      <xdr:row>3</xdr:row>
      <xdr:rowOff>101316</xdr:rowOff>
    </xdr:from>
    <xdr:to>
      <xdr:col>63</xdr:col>
      <xdr:colOff>341390</xdr:colOff>
      <xdr:row>65</xdr:row>
      <xdr:rowOff>90062</xdr:rowOff>
    </xdr:to>
    <xdr:pic>
      <xdr:nvPicPr>
        <xdr:cNvPr id="6" name="Picture 5">
          <a:extLst>
            <a:ext uri="{FF2B5EF4-FFF2-40B4-BE49-F238E27FC236}">
              <a16:creationId xmlns:a16="http://schemas.microsoft.com/office/drawing/2014/main" id="{2C96510A-C7CB-7945-A48C-EE48B0530572}"/>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8745248" y="630483"/>
          <a:ext cx="10491143" cy="13576773"/>
        </a:xfrm>
        <a:prstGeom prst="rect">
          <a:avLst/>
        </a:prstGeom>
      </xdr:spPr>
    </xdr:pic>
    <xdr:clientData/>
  </xdr:twoCellAnchor>
  <xdr:twoCellAnchor editAs="oneCell">
    <xdr:from>
      <xdr:col>66</xdr:col>
      <xdr:colOff>545624</xdr:colOff>
      <xdr:row>2</xdr:row>
      <xdr:rowOff>109620</xdr:rowOff>
    </xdr:from>
    <xdr:to>
      <xdr:col>82</xdr:col>
      <xdr:colOff>426577</xdr:colOff>
      <xdr:row>65</xdr:row>
      <xdr:rowOff>69836</xdr:rowOff>
    </xdr:to>
    <xdr:pic>
      <xdr:nvPicPr>
        <xdr:cNvPr id="7" name="Picture 6">
          <a:extLst>
            <a:ext uri="{FF2B5EF4-FFF2-40B4-BE49-F238E27FC236}">
              <a16:creationId xmlns:a16="http://schemas.microsoft.com/office/drawing/2014/main" id="{502FB044-B9DE-A542-BA60-2DEDDA06253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51451457" y="462398"/>
          <a:ext cx="10605398" cy="13724632"/>
        </a:xfrm>
        <a:prstGeom prst="rect">
          <a:avLst/>
        </a:prstGeom>
      </xdr:spPr>
    </xdr:pic>
    <xdr:clientData/>
  </xdr:twoCellAnchor>
  <xdr:twoCellAnchor editAs="oneCell">
    <xdr:from>
      <xdr:col>85</xdr:col>
      <xdr:colOff>364801</xdr:colOff>
      <xdr:row>2</xdr:row>
      <xdr:rowOff>48660</xdr:rowOff>
    </xdr:from>
    <xdr:to>
      <xdr:col>101</xdr:col>
      <xdr:colOff>242224</xdr:colOff>
      <xdr:row>65</xdr:row>
      <xdr:rowOff>5525</xdr:rowOff>
    </xdr:to>
    <xdr:pic>
      <xdr:nvPicPr>
        <xdr:cNvPr id="8" name="Picture 7">
          <a:extLst>
            <a:ext uri="{FF2B5EF4-FFF2-40B4-BE49-F238E27FC236}">
              <a16:creationId xmlns:a16="http://schemas.microsoft.com/office/drawing/2014/main" id="{2E8AD974-C0F1-724D-8706-C476E8FFB40D}"/>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64005912" y="401438"/>
          <a:ext cx="10601868" cy="13720064"/>
        </a:xfrm>
        <a:prstGeom prst="rect">
          <a:avLst/>
        </a:prstGeom>
      </xdr:spPr>
    </xdr:pic>
    <xdr:clientData/>
  </xdr:twoCellAnchor>
  <xdr:twoCellAnchor editAs="oneCell">
    <xdr:from>
      <xdr:col>104</xdr:col>
      <xdr:colOff>519660</xdr:colOff>
      <xdr:row>3</xdr:row>
      <xdr:rowOff>102854</xdr:rowOff>
    </xdr:from>
    <xdr:to>
      <xdr:col>120</xdr:col>
      <xdr:colOff>269493</xdr:colOff>
      <xdr:row>65</xdr:row>
      <xdr:rowOff>69773</xdr:rowOff>
    </xdr:to>
    <xdr:pic>
      <xdr:nvPicPr>
        <xdr:cNvPr id="9" name="Picture 8">
          <a:extLst>
            <a:ext uri="{FF2B5EF4-FFF2-40B4-BE49-F238E27FC236}">
              <a16:creationId xmlns:a16="http://schemas.microsoft.com/office/drawing/2014/main" id="{8F95571F-2951-044B-AA8E-78FB38AB0E7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76896049" y="632021"/>
          <a:ext cx="10474277" cy="13554946"/>
        </a:xfrm>
        <a:prstGeom prst="rect">
          <a:avLst/>
        </a:prstGeom>
      </xdr:spPr>
    </xdr:pic>
    <xdr:clientData/>
  </xdr:twoCellAnchor>
  <xdr:twoCellAnchor editAs="oneCell">
    <xdr:from>
      <xdr:col>124</xdr:col>
      <xdr:colOff>124830</xdr:colOff>
      <xdr:row>3</xdr:row>
      <xdr:rowOff>53899</xdr:rowOff>
    </xdr:from>
    <xdr:to>
      <xdr:col>139</xdr:col>
      <xdr:colOff>548469</xdr:colOff>
      <xdr:row>65</xdr:row>
      <xdr:rowOff>26602</xdr:rowOff>
    </xdr:to>
    <xdr:pic>
      <xdr:nvPicPr>
        <xdr:cNvPr id="10" name="Picture 9">
          <a:extLst>
            <a:ext uri="{FF2B5EF4-FFF2-40B4-BE49-F238E27FC236}">
              <a16:creationId xmlns:a16="http://schemas.microsoft.com/office/drawing/2014/main" id="{DD92810B-A030-7F48-955F-E62ABB2E3E72}"/>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89906774" y="583066"/>
          <a:ext cx="10477806" cy="13559513"/>
        </a:xfrm>
        <a:prstGeom prst="rect">
          <a:avLst/>
        </a:prstGeom>
      </xdr:spPr>
    </xdr:pic>
    <xdr:clientData/>
  </xdr:twoCellAnchor>
  <xdr:twoCellAnchor editAs="oneCell">
    <xdr:from>
      <xdr:col>143</xdr:col>
      <xdr:colOff>212541</xdr:colOff>
      <xdr:row>3</xdr:row>
      <xdr:rowOff>44199</xdr:rowOff>
    </xdr:from>
    <xdr:to>
      <xdr:col>158</xdr:col>
      <xdr:colOff>639001</xdr:colOff>
      <xdr:row>65</xdr:row>
      <xdr:rowOff>20553</xdr:rowOff>
    </xdr:to>
    <xdr:pic>
      <xdr:nvPicPr>
        <xdr:cNvPr id="11" name="Picture 10">
          <a:extLst>
            <a:ext uri="{FF2B5EF4-FFF2-40B4-BE49-F238E27FC236}">
              <a16:creationId xmlns:a16="http://schemas.microsoft.com/office/drawing/2014/main" id="{9BDDB872-063E-5046-806A-61F5C5E90AC6}"/>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102729763" y="573366"/>
          <a:ext cx="10480627" cy="13563164"/>
        </a:xfrm>
        <a:prstGeom prst="rect">
          <a:avLst/>
        </a:prstGeom>
      </xdr:spPr>
    </xdr:pic>
    <xdr:clientData/>
  </xdr:twoCellAnchor>
  <xdr:twoCellAnchor editAs="oneCell">
    <xdr:from>
      <xdr:col>162</xdr:col>
      <xdr:colOff>549215</xdr:colOff>
      <xdr:row>2</xdr:row>
      <xdr:rowOff>2</xdr:rowOff>
    </xdr:from>
    <xdr:to>
      <xdr:col>178</xdr:col>
      <xdr:colOff>154929</xdr:colOff>
      <xdr:row>62</xdr:row>
      <xdr:rowOff>1262084</xdr:rowOff>
    </xdr:to>
    <xdr:pic>
      <xdr:nvPicPr>
        <xdr:cNvPr id="14" name="Picture 13">
          <a:extLst>
            <a:ext uri="{FF2B5EF4-FFF2-40B4-BE49-F238E27FC236}">
              <a16:creationId xmlns:a16="http://schemas.microsoft.com/office/drawing/2014/main" id="{31A7C832-51DB-3548-A53D-AD4CDF96735A}"/>
            </a:ext>
          </a:extLst>
        </xdr:cNvPr>
        <xdr:cNvPicPr>
          <a:picLocks/>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115801715" y="352780"/>
          <a:ext cx="10330158" cy="1336844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64238A-E855-0A41-A32C-C8761C547CDC}">
  <sheetPr codeName="Sheet1"/>
  <dimension ref="A9:K85"/>
  <sheetViews>
    <sheetView tabSelected="1" topLeftCell="A2" zoomScaleNormal="100" workbookViewId="0">
      <selection activeCell="C52" sqref="C51:C52"/>
    </sheetView>
  </sheetViews>
  <sheetFormatPr baseColWidth="10" defaultRowHeight="14"/>
  <cols>
    <col min="1" max="1" width="27.33203125" style="135" customWidth="1"/>
    <col min="2" max="2" width="11.83203125" style="135" customWidth="1"/>
    <col min="3" max="3" width="26.6640625" style="135" customWidth="1"/>
    <col min="4" max="4" width="10.83203125" style="135"/>
    <col min="5" max="5" width="14.33203125" style="135" customWidth="1"/>
    <col min="6" max="6" width="13.5" style="135" customWidth="1"/>
    <col min="7" max="7" width="13.83203125" style="135" customWidth="1"/>
    <col min="8" max="8" width="10.83203125" style="135"/>
    <col min="9" max="9" width="18.83203125" style="135" customWidth="1"/>
    <col min="10" max="10" width="21.33203125" style="135" customWidth="1"/>
    <col min="11" max="11" width="20.1640625" style="135" customWidth="1"/>
    <col min="12" max="16384" width="10.83203125" style="9"/>
  </cols>
  <sheetData>
    <row r="9" spans="1:11" ht="25" customHeight="1" thickBot="1">
      <c r="A9" s="77" t="s">
        <v>90</v>
      </c>
      <c r="B9" s="77"/>
      <c r="C9" s="77"/>
      <c r="D9" s="77"/>
      <c r="E9" s="77"/>
      <c r="F9" s="77"/>
      <c r="G9" s="77"/>
      <c r="H9" s="77"/>
      <c r="I9" s="77"/>
      <c r="J9" s="77"/>
      <c r="K9" s="77"/>
    </row>
    <row r="10" spans="1:11" ht="16">
      <c r="A10" s="78"/>
      <c r="B10" s="78"/>
      <c r="C10" s="79"/>
      <c r="D10" s="79"/>
      <c r="E10" s="80"/>
      <c r="F10" s="80"/>
      <c r="G10" s="80"/>
      <c r="H10" s="80"/>
      <c r="I10" s="80"/>
      <c r="J10" s="80"/>
      <c r="K10" s="80"/>
    </row>
    <row r="11" spans="1:11" ht="16">
      <c r="A11" s="81" t="s">
        <v>91</v>
      </c>
      <c r="B11" s="78"/>
      <c r="C11" s="79"/>
      <c r="D11" s="79"/>
      <c r="E11" s="80"/>
      <c r="F11" s="80"/>
      <c r="G11" s="80"/>
      <c r="H11" s="80"/>
      <c r="I11" s="80"/>
      <c r="J11" s="80"/>
      <c r="K11" s="80"/>
    </row>
    <row r="12" spans="1:11" ht="16">
      <c r="A12" s="81"/>
      <c r="B12" s="78"/>
      <c r="C12" s="79"/>
      <c r="D12" s="79"/>
      <c r="E12" s="80"/>
      <c r="F12" s="80"/>
      <c r="G12" s="80"/>
      <c r="H12" s="80"/>
      <c r="I12" s="80"/>
      <c r="J12" s="80"/>
      <c r="K12" s="80"/>
    </row>
    <row r="13" spans="1:11" ht="16">
      <c r="A13" s="82" t="s">
        <v>87</v>
      </c>
      <c r="B13" s="83"/>
      <c r="C13" s="84"/>
      <c r="D13" s="84"/>
      <c r="E13" s="85"/>
      <c r="F13" s="85"/>
      <c r="G13" s="85"/>
      <c r="H13" s="85"/>
      <c r="I13" s="80"/>
      <c r="J13" s="80"/>
      <c r="K13" s="80"/>
    </row>
    <row r="14" spans="1:11" ht="16">
      <c r="A14" s="86"/>
      <c r="B14" s="86"/>
      <c r="C14" s="85"/>
      <c r="D14" s="85"/>
      <c r="E14" s="85"/>
      <c r="F14" s="85"/>
      <c r="G14" s="85"/>
      <c r="H14" s="85"/>
      <c r="I14" s="80"/>
      <c r="J14" s="80"/>
      <c r="K14" s="80"/>
    </row>
    <row r="15" spans="1:11">
      <c r="A15" s="86"/>
      <c r="B15" s="87" t="s">
        <v>92</v>
      </c>
      <c r="C15" s="61"/>
      <c r="D15" s="61"/>
      <c r="E15" s="61"/>
      <c r="F15" s="61"/>
      <c r="G15" s="61"/>
      <c r="H15" s="61"/>
      <c r="I15" s="61"/>
      <c r="J15" s="61"/>
      <c r="K15" s="61"/>
    </row>
    <row r="16" spans="1:11">
      <c r="A16" s="89" t="s">
        <v>93</v>
      </c>
      <c r="B16" s="89"/>
      <c r="C16" s="64"/>
      <c r="D16" s="64"/>
      <c r="E16" s="64"/>
      <c r="F16" s="64"/>
      <c r="G16" s="91" t="s">
        <v>94</v>
      </c>
      <c r="H16" s="64"/>
      <c r="I16" s="64"/>
      <c r="J16" s="64"/>
      <c r="K16" s="64"/>
    </row>
    <row r="17" spans="1:11" ht="16">
      <c r="A17" s="86"/>
      <c r="B17" s="87" t="s">
        <v>95</v>
      </c>
      <c r="C17" s="64"/>
      <c r="D17" s="64"/>
      <c r="E17" s="64"/>
      <c r="F17" s="91" t="s">
        <v>96</v>
      </c>
      <c r="G17" s="61"/>
      <c r="H17" s="61"/>
      <c r="I17" s="92" t="s">
        <v>238</v>
      </c>
      <c r="J17" s="64"/>
      <c r="K17" s="64"/>
    </row>
    <row r="18" spans="1:11" ht="16">
      <c r="A18" s="93" t="s">
        <v>97</v>
      </c>
      <c r="B18" s="86"/>
      <c r="C18" s="85"/>
      <c r="D18" s="11"/>
      <c r="E18" s="85"/>
      <c r="F18" s="85"/>
      <c r="G18" s="85"/>
      <c r="H18" s="85"/>
      <c r="I18" s="80"/>
      <c r="J18" s="80"/>
      <c r="K18" s="80"/>
    </row>
    <row r="19" spans="1:11">
      <c r="A19" s="86"/>
      <c r="B19" s="94" t="s">
        <v>98</v>
      </c>
      <c r="C19" s="61"/>
      <c r="D19" s="61"/>
      <c r="E19" s="61"/>
      <c r="F19" s="91" t="s">
        <v>239</v>
      </c>
      <c r="G19" s="23"/>
      <c r="H19" s="91" t="s">
        <v>240</v>
      </c>
      <c r="I19" s="10"/>
      <c r="J19" s="91" t="s">
        <v>241</v>
      </c>
      <c r="K19" s="22"/>
    </row>
    <row r="20" spans="1:11" ht="16">
      <c r="A20" s="98" t="s">
        <v>99</v>
      </c>
      <c r="B20" s="98"/>
      <c r="C20" s="85"/>
      <c r="D20" s="85"/>
      <c r="E20" s="85"/>
      <c r="F20" s="91"/>
      <c r="G20" s="85"/>
      <c r="H20" s="91"/>
      <c r="I20" s="99"/>
      <c r="J20" s="92"/>
      <c r="K20" s="99"/>
    </row>
    <row r="21" spans="1:11">
      <c r="A21" s="100"/>
      <c r="B21" s="94" t="s">
        <v>98</v>
      </c>
      <c r="C21" s="61"/>
      <c r="D21" s="61"/>
      <c r="E21" s="61"/>
      <c r="F21" s="91" t="s">
        <v>239</v>
      </c>
      <c r="G21" s="10"/>
      <c r="H21" s="91" t="s">
        <v>240</v>
      </c>
      <c r="I21" s="10"/>
      <c r="J21" s="91" t="s">
        <v>241</v>
      </c>
      <c r="K21" s="22"/>
    </row>
    <row r="22" spans="1:11" ht="16">
      <c r="A22" s="98" t="s">
        <v>100</v>
      </c>
      <c r="B22" s="98"/>
      <c r="C22" s="85"/>
      <c r="D22" s="85"/>
      <c r="E22" s="85"/>
      <c r="F22" s="91"/>
      <c r="G22" s="85"/>
      <c r="H22" s="91"/>
      <c r="I22" s="80"/>
      <c r="J22" s="92"/>
      <c r="K22" s="80"/>
    </row>
    <row r="23" spans="1:11">
      <c r="A23" s="100"/>
      <c r="B23" s="94" t="s">
        <v>98</v>
      </c>
      <c r="C23" s="61"/>
      <c r="D23" s="61"/>
      <c r="E23" s="61"/>
      <c r="F23" s="91" t="s">
        <v>239</v>
      </c>
      <c r="G23" s="10"/>
      <c r="H23" s="91" t="s">
        <v>240</v>
      </c>
      <c r="I23" s="10"/>
      <c r="J23" s="91" t="s">
        <v>241</v>
      </c>
      <c r="K23" s="22"/>
    </row>
    <row r="24" spans="1:11" s="12" customFormat="1">
      <c r="A24" s="101"/>
      <c r="B24" s="101"/>
      <c r="C24" s="85"/>
      <c r="D24" s="85"/>
      <c r="E24" s="85"/>
      <c r="F24" s="85"/>
      <c r="G24" s="85"/>
      <c r="H24" s="85"/>
      <c r="I24" s="85"/>
      <c r="J24" s="85"/>
      <c r="K24" s="85"/>
    </row>
    <row r="25" spans="1:11" s="12" customFormat="1">
      <c r="A25" s="86"/>
      <c r="B25" s="93" t="s">
        <v>101</v>
      </c>
      <c r="C25" s="85"/>
      <c r="D25" s="85"/>
      <c r="E25" s="85"/>
      <c r="F25" s="85"/>
      <c r="G25" s="85"/>
      <c r="H25" s="85"/>
      <c r="I25" s="85"/>
      <c r="J25" s="85"/>
      <c r="K25" s="85"/>
    </row>
    <row r="26" spans="1:11" s="14" customFormat="1">
      <c r="A26" s="83"/>
      <c r="B26" s="102" t="s">
        <v>102</v>
      </c>
      <c r="C26" s="62"/>
      <c r="D26" s="62"/>
      <c r="E26" s="84" t="s">
        <v>103</v>
      </c>
      <c r="F26" s="20"/>
      <c r="G26" s="83"/>
      <c r="H26" s="84"/>
      <c r="I26" s="84"/>
      <c r="J26" s="84"/>
      <c r="K26" s="84"/>
    </row>
    <row r="27" spans="1:11" ht="16">
      <c r="A27" s="103"/>
      <c r="B27" s="103"/>
      <c r="C27" s="103"/>
      <c r="D27" s="103"/>
      <c r="E27" s="103"/>
      <c r="F27" s="103"/>
      <c r="G27" s="103"/>
      <c r="H27" s="103"/>
      <c r="I27" s="103"/>
      <c r="J27" s="103"/>
      <c r="K27" s="104"/>
    </row>
    <row r="28" spans="1:11">
      <c r="A28" s="86"/>
      <c r="B28" s="105" t="s">
        <v>5</v>
      </c>
      <c r="C28" s="106" t="s">
        <v>1</v>
      </c>
      <c r="D28" s="107" t="s">
        <v>2</v>
      </c>
      <c r="E28" s="108"/>
      <c r="F28" s="108"/>
      <c r="G28" s="108"/>
      <c r="H28" s="108"/>
      <c r="I28" s="108"/>
      <c r="J28" s="105" t="s">
        <v>4</v>
      </c>
      <c r="K28" s="109" t="s">
        <v>3</v>
      </c>
    </row>
    <row r="29" spans="1:11">
      <c r="A29" s="86"/>
      <c r="B29" s="13">
        <v>0</v>
      </c>
      <c r="C29" s="110" t="s">
        <v>117</v>
      </c>
      <c r="D29" s="111" t="s">
        <v>118</v>
      </c>
      <c r="E29" s="112"/>
      <c r="F29" s="112"/>
      <c r="G29" s="112"/>
      <c r="H29" s="112"/>
      <c r="I29" s="112"/>
      <c r="J29" s="113">
        <v>599</v>
      </c>
      <c r="K29" s="114">
        <f>SUM(B29*J29)</f>
        <v>0</v>
      </c>
    </row>
    <row r="30" spans="1:11">
      <c r="A30" s="86"/>
      <c r="B30" s="13">
        <v>0</v>
      </c>
      <c r="C30" s="115" t="s">
        <v>8</v>
      </c>
      <c r="D30" s="116" t="s">
        <v>9</v>
      </c>
      <c r="E30" s="117"/>
      <c r="F30" s="117"/>
      <c r="G30" s="117"/>
      <c r="H30" s="117"/>
      <c r="I30" s="117"/>
      <c r="J30" s="118">
        <v>999</v>
      </c>
      <c r="K30" s="119">
        <f>SUM(B30*J30)</f>
        <v>0</v>
      </c>
    </row>
    <row r="31" spans="1:11">
      <c r="A31" s="86"/>
      <c r="B31" s="13">
        <v>0</v>
      </c>
      <c r="C31" s="115" t="s">
        <v>11</v>
      </c>
      <c r="D31" s="116" t="s">
        <v>13</v>
      </c>
      <c r="E31" s="117"/>
      <c r="F31" s="117"/>
      <c r="G31" s="117"/>
      <c r="H31" s="117"/>
      <c r="I31" s="117"/>
      <c r="J31" s="118">
        <v>1095</v>
      </c>
      <c r="K31" s="119">
        <f t="shared" ref="K31:K35" si="0">SUM(B31*J31)</f>
        <v>0</v>
      </c>
    </row>
    <row r="32" spans="1:11">
      <c r="A32" s="86"/>
      <c r="B32" s="13">
        <v>0</v>
      </c>
      <c r="C32" s="115" t="s">
        <v>12</v>
      </c>
      <c r="D32" s="120" t="s">
        <v>14</v>
      </c>
      <c r="E32" s="85"/>
      <c r="F32" s="85"/>
      <c r="G32" s="85"/>
      <c r="H32" s="85"/>
      <c r="I32" s="85"/>
      <c r="J32" s="118">
        <v>399</v>
      </c>
      <c r="K32" s="119">
        <f t="shared" si="0"/>
        <v>0</v>
      </c>
    </row>
    <row r="33" spans="1:11">
      <c r="A33" s="86"/>
      <c r="B33" s="13">
        <v>0</v>
      </c>
      <c r="C33" s="115" t="s">
        <v>10</v>
      </c>
      <c r="D33" s="120" t="s">
        <v>72</v>
      </c>
      <c r="E33" s="85"/>
      <c r="F33" s="85"/>
      <c r="G33" s="85"/>
      <c r="H33" s="85"/>
      <c r="I33" s="85"/>
      <c r="J33" s="118">
        <v>350</v>
      </c>
      <c r="K33" s="119">
        <f t="shared" si="0"/>
        <v>0</v>
      </c>
    </row>
    <row r="34" spans="1:11">
      <c r="A34" s="86"/>
      <c r="B34" s="13">
        <v>0</v>
      </c>
      <c r="C34" s="115" t="s">
        <v>15</v>
      </c>
      <c r="D34" s="120" t="s">
        <v>16</v>
      </c>
      <c r="E34" s="85"/>
      <c r="F34" s="85"/>
      <c r="G34" s="85"/>
      <c r="H34" s="85"/>
      <c r="I34" s="85"/>
      <c r="J34" s="118">
        <v>50</v>
      </c>
      <c r="K34" s="119">
        <f t="shared" si="0"/>
        <v>0</v>
      </c>
    </row>
    <row r="35" spans="1:11">
      <c r="A35" s="86"/>
      <c r="B35" s="13">
        <v>0</v>
      </c>
      <c r="C35" s="121" t="s">
        <v>15</v>
      </c>
      <c r="D35" s="122" t="s">
        <v>71</v>
      </c>
      <c r="E35" s="123"/>
      <c r="F35" s="123"/>
      <c r="G35" s="123"/>
      <c r="H35" s="123"/>
      <c r="I35" s="123"/>
      <c r="J35" s="124">
        <v>25</v>
      </c>
      <c r="K35" s="124">
        <f t="shared" si="0"/>
        <v>0</v>
      </c>
    </row>
    <row r="36" spans="1:11">
      <c r="A36" s="86"/>
      <c r="B36" s="125"/>
      <c r="C36" s="126"/>
      <c r="D36" s="126"/>
      <c r="E36" s="126"/>
      <c r="F36" s="126"/>
      <c r="G36" s="126"/>
      <c r="H36" s="126"/>
      <c r="I36" s="127" t="s">
        <v>76</v>
      </c>
      <c r="J36" s="128"/>
      <c r="K36" s="129">
        <f>SUM(K29:K35)</f>
        <v>0</v>
      </c>
    </row>
    <row r="37" spans="1:11" s="12" customFormat="1">
      <c r="A37" s="86"/>
      <c r="B37" s="83"/>
      <c r="C37" s="86"/>
      <c r="D37" s="86"/>
      <c r="E37" s="86"/>
      <c r="F37" s="86"/>
      <c r="G37" s="86"/>
      <c r="H37" s="86"/>
      <c r="I37" s="130"/>
      <c r="J37" s="130"/>
      <c r="K37" s="129"/>
    </row>
    <row r="38" spans="1:11" s="15" customFormat="1" ht="16">
      <c r="A38" s="131"/>
      <c r="B38" s="132"/>
      <c r="C38" s="131"/>
      <c r="D38" s="131"/>
      <c r="E38" s="131"/>
      <c r="F38" s="131"/>
      <c r="G38" s="131"/>
      <c r="H38" s="131"/>
      <c r="I38" s="133"/>
      <c r="J38" s="92" t="s">
        <v>88</v>
      </c>
      <c r="K38" s="16" t="s">
        <v>77</v>
      </c>
    </row>
    <row r="39" spans="1:11" s="15" customFormat="1" ht="16">
      <c r="A39" s="131"/>
      <c r="B39" s="132"/>
      <c r="C39" s="131"/>
      <c r="D39" s="131"/>
      <c r="E39" s="131"/>
      <c r="F39" s="131"/>
      <c r="G39" s="131"/>
      <c r="H39" s="131"/>
      <c r="I39" s="133"/>
      <c r="J39" s="80"/>
      <c r="K39" s="134" t="s">
        <v>89</v>
      </c>
    </row>
    <row r="40" spans="1:11" s="15" customFormat="1">
      <c r="A40" s="131"/>
      <c r="B40" s="132"/>
      <c r="C40" s="131"/>
      <c r="D40" s="131"/>
      <c r="E40" s="131"/>
      <c r="F40" s="131"/>
      <c r="G40" s="131"/>
      <c r="H40" s="131"/>
      <c r="I40" s="135"/>
      <c r="J40" s="135"/>
      <c r="K40" s="135"/>
    </row>
    <row r="41" spans="1:11" s="15" customFormat="1" ht="16">
      <c r="A41" s="136"/>
      <c r="B41" s="136"/>
      <c r="C41" s="136"/>
      <c r="D41" s="136"/>
      <c r="E41" s="136"/>
      <c r="F41" s="136"/>
      <c r="G41" s="137"/>
      <c r="H41" s="138"/>
      <c r="I41" s="86"/>
      <c r="J41" s="92" t="str">
        <f t="shared" ref="J41:J43" si="1">IF(K41="",""," PLEASE PRINT THE FOLLOWING FORM:")</f>
        <v/>
      </c>
      <c r="K41" s="139" t="str">
        <f>IF(K38="Credit Card","Direct Purchase",IF(K38="ACH","Direct Purchase",IF(K38="Check","Direct Purchase","")))</f>
        <v/>
      </c>
    </row>
    <row r="42" spans="1:11" s="15" customFormat="1" ht="16">
      <c r="A42" s="136"/>
      <c r="B42" s="136"/>
      <c r="C42" s="136"/>
      <c r="D42" s="136"/>
      <c r="E42" s="136"/>
      <c r="F42" s="136"/>
      <c r="G42" s="140"/>
      <c r="H42" s="131"/>
      <c r="I42" s="86"/>
      <c r="J42" s="92" t="str">
        <f t="shared" si="1"/>
        <v xml:space="preserve"> PLEASE PRINT THE FOLLOWING FORM:</v>
      </c>
      <c r="K42" s="139" t="str">
        <f>IF((AND(K38="Lease financing",K36&lt;10000)),"6 month financing","")</f>
        <v>6 month financing</v>
      </c>
    </row>
    <row r="43" spans="1:11" s="15" customFormat="1" ht="16">
      <c r="A43" s="136"/>
      <c r="B43" s="136"/>
      <c r="C43" s="136"/>
      <c r="D43" s="136"/>
      <c r="E43" s="136"/>
      <c r="F43" s="136"/>
      <c r="G43" s="140"/>
      <c r="H43" s="131"/>
      <c r="I43" s="80"/>
      <c r="J43" s="141" t="str">
        <f t="shared" si="1"/>
        <v/>
      </c>
      <c r="K43" s="139" t="str">
        <f>IF((AND(K38="Lease financing",K36&gt;=10001,K36&lt;49999)), "12 month financing","")</f>
        <v/>
      </c>
    </row>
    <row r="44" spans="1:11" s="15" customFormat="1" ht="16">
      <c r="A44" s="136"/>
      <c r="B44" s="136"/>
      <c r="C44" s="136"/>
      <c r="D44" s="136"/>
      <c r="E44" s="136"/>
      <c r="F44" s="136"/>
      <c r="G44" s="140"/>
      <c r="H44" s="131"/>
      <c r="I44" s="86"/>
      <c r="J44" s="92" t="str">
        <f>IF(K44="",""," PLEASE PRINT THE FOLLOWING FORM:")</f>
        <v/>
      </c>
      <c r="K44" s="139" t="str">
        <f>IF((AND(K38="Lease financing",K36&gt;=50000)),"24 month financing","")</f>
        <v/>
      </c>
    </row>
    <row r="45" spans="1:11" s="15" customFormat="1">
      <c r="A45" s="136"/>
      <c r="B45" s="136"/>
      <c r="C45" s="136"/>
      <c r="D45" s="136"/>
      <c r="E45" s="136"/>
      <c r="F45" s="136"/>
      <c r="G45" s="131"/>
      <c r="H45" s="131"/>
      <c r="I45" s="86"/>
      <c r="J45" s="86"/>
      <c r="K45" s="86"/>
    </row>
    <row r="46" spans="1:11" ht="16">
      <c r="A46" s="142"/>
      <c r="B46" s="143"/>
      <c r="C46" s="143"/>
      <c r="D46" s="143"/>
      <c r="E46" s="143"/>
      <c r="F46" s="143"/>
      <c r="G46" s="80"/>
      <c r="H46" s="80"/>
      <c r="I46" s="133"/>
      <c r="J46" s="131"/>
      <c r="K46" s="144" t="s">
        <v>78</v>
      </c>
    </row>
    <row r="47" spans="1:11" ht="16">
      <c r="A47" s="142"/>
      <c r="B47" s="142"/>
      <c r="C47" s="142"/>
      <c r="D47" s="142"/>
      <c r="E47" s="142"/>
      <c r="F47" s="142"/>
      <c r="G47" s="80"/>
      <c r="H47" s="86"/>
      <c r="I47" s="133"/>
      <c r="J47" s="145" t="s">
        <v>79</v>
      </c>
      <c r="K47" s="146"/>
    </row>
    <row r="48" spans="1:11" ht="16">
      <c r="A48" s="142"/>
      <c r="B48" s="142"/>
      <c r="C48" s="142"/>
      <c r="D48" s="142"/>
      <c r="E48" s="142"/>
      <c r="F48" s="142"/>
      <c r="G48" s="86"/>
      <c r="H48" s="86"/>
      <c r="I48" s="133"/>
      <c r="J48" s="147" t="s">
        <v>80</v>
      </c>
      <c r="K48" s="148" t="s">
        <v>81</v>
      </c>
    </row>
    <row r="49" spans="1:11" ht="16">
      <c r="A49" s="142"/>
      <c r="B49" s="143"/>
      <c r="C49" s="143"/>
      <c r="D49" s="143"/>
      <c r="E49" s="143"/>
      <c r="F49" s="143"/>
      <c r="G49" s="80"/>
      <c r="H49" s="80"/>
      <c r="I49" s="133"/>
      <c r="J49" s="147" t="s">
        <v>82</v>
      </c>
      <c r="K49" s="148" t="s">
        <v>83</v>
      </c>
    </row>
    <row r="50" spans="1:11" ht="16">
      <c r="A50" s="142"/>
      <c r="B50" s="142"/>
      <c r="C50" s="142"/>
      <c r="D50" s="142"/>
      <c r="E50" s="142"/>
      <c r="F50" s="142"/>
      <c r="G50" s="86"/>
      <c r="H50" s="86"/>
      <c r="I50" s="133"/>
      <c r="J50" s="147" t="s">
        <v>84</v>
      </c>
      <c r="K50" s="148" t="s">
        <v>85</v>
      </c>
    </row>
    <row r="51" spans="1:11" ht="16">
      <c r="A51" s="142"/>
      <c r="B51" s="142"/>
      <c r="C51" s="142"/>
      <c r="D51" s="142"/>
      <c r="E51" s="142"/>
      <c r="F51" s="142"/>
      <c r="G51" s="86"/>
      <c r="H51" s="86"/>
      <c r="I51" s="80"/>
      <c r="J51" s="80"/>
      <c r="K51" s="80"/>
    </row>
    <row r="52" spans="1:11">
      <c r="A52" s="142"/>
      <c r="B52" s="142"/>
      <c r="C52" s="142"/>
      <c r="D52" s="142"/>
      <c r="E52" s="142"/>
      <c r="F52" s="142"/>
      <c r="G52" s="86"/>
      <c r="H52" s="86"/>
    </row>
    <row r="53" spans="1:11">
      <c r="A53" s="142"/>
      <c r="B53" s="142"/>
      <c r="C53" s="142"/>
      <c r="D53" s="142"/>
      <c r="E53" s="142"/>
      <c r="F53" s="142"/>
      <c r="G53" s="86"/>
      <c r="H53" s="86"/>
    </row>
    <row r="54" spans="1:11">
      <c r="A54" s="142"/>
      <c r="B54" s="142"/>
      <c r="C54" s="142"/>
      <c r="D54" s="142"/>
      <c r="E54" s="142"/>
      <c r="F54" s="142"/>
      <c r="G54" s="86"/>
      <c r="H54" s="86"/>
    </row>
    <row r="55" spans="1:11">
      <c r="A55" s="142"/>
      <c r="B55" s="142"/>
      <c r="C55" s="142"/>
      <c r="D55" s="142"/>
      <c r="E55" s="142"/>
      <c r="F55" s="142"/>
      <c r="G55" s="86"/>
      <c r="H55" s="86"/>
    </row>
    <row r="56" spans="1:11">
      <c r="A56" s="142"/>
      <c r="B56" s="142"/>
      <c r="C56" s="142"/>
      <c r="D56" s="142"/>
      <c r="E56" s="142"/>
      <c r="F56" s="142"/>
      <c r="G56" s="86"/>
      <c r="H56" s="86"/>
    </row>
    <row r="57" spans="1:11">
      <c r="A57" s="149"/>
      <c r="B57" s="149"/>
      <c r="C57" s="149"/>
      <c r="D57" s="149"/>
      <c r="E57" s="149"/>
      <c r="F57" s="149"/>
    </row>
    <row r="58" spans="1:11">
      <c r="A58" s="149"/>
      <c r="B58" s="149"/>
      <c r="C58" s="149"/>
      <c r="D58" s="149"/>
      <c r="E58" s="149"/>
      <c r="F58" s="149"/>
    </row>
    <row r="59" spans="1:11">
      <c r="A59" s="149"/>
      <c r="B59" s="149"/>
      <c r="C59" s="149"/>
      <c r="D59" s="149"/>
      <c r="E59" s="149"/>
      <c r="F59" s="149"/>
    </row>
    <row r="60" spans="1:11">
      <c r="A60" s="149"/>
      <c r="B60" s="149"/>
      <c r="C60" s="149"/>
      <c r="D60" s="149"/>
      <c r="E60" s="149"/>
      <c r="F60" s="149"/>
    </row>
    <row r="61" spans="1:11">
      <c r="A61" s="149"/>
      <c r="B61" s="149"/>
      <c r="C61" s="149"/>
      <c r="D61" s="149"/>
      <c r="E61" s="149"/>
      <c r="F61" s="149"/>
    </row>
    <row r="62" spans="1:11">
      <c r="A62" s="149"/>
      <c r="B62" s="149"/>
      <c r="C62" s="149"/>
      <c r="D62" s="149"/>
      <c r="E62" s="149"/>
      <c r="F62" s="149"/>
    </row>
    <row r="63" spans="1:11">
      <c r="A63" s="149"/>
      <c r="B63" s="149"/>
      <c r="C63" s="149"/>
      <c r="D63" s="149"/>
      <c r="E63" s="149"/>
      <c r="F63" s="149"/>
    </row>
    <row r="64" spans="1:11">
      <c r="A64" s="149"/>
      <c r="B64" s="149"/>
      <c r="C64" s="149"/>
      <c r="D64" s="149"/>
      <c r="E64" s="149"/>
      <c r="F64" s="149"/>
    </row>
    <row r="65" spans="1:6">
      <c r="A65" s="149"/>
      <c r="B65" s="149"/>
      <c r="C65" s="149"/>
      <c r="D65" s="149"/>
      <c r="E65" s="149"/>
      <c r="F65" s="149"/>
    </row>
    <row r="66" spans="1:6">
      <c r="A66" s="149"/>
      <c r="B66" s="149"/>
      <c r="C66" s="149"/>
      <c r="D66" s="149"/>
      <c r="E66" s="149"/>
      <c r="F66" s="149"/>
    </row>
    <row r="67" spans="1:6">
      <c r="A67" s="149"/>
      <c r="B67" s="149"/>
      <c r="C67" s="149"/>
      <c r="D67" s="149"/>
      <c r="E67" s="149"/>
      <c r="F67" s="149"/>
    </row>
    <row r="68" spans="1:6">
      <c r="A68" s="149"/>
      <c r="B68" s="149"/>
      <c r="C68" s="149"/>
      <c r="D68" s="149"/>
      <c r="E68" s="149"/>
      <c r="F68" s="149"/>
    </row>
    <row r="69" spans="1:6">
      <c r="A69" s="149"/>
      <c r="B69" s="149"/>
      <c r="C69" s="149"/>
      <c r="D69" s="149"/>
      <c r="E69" s="149"/>
      <c r="F69" s="149"/>
    </row>
    <row r="70" spans="1:6">
      <c r="A70" s="149"/>
      <c r="B70" s="149"/>
      <c r="C70" s="149"/>
      <c r="D70" s="149"/>
      <c r="E70" s="149"/>
      <c r="F70" s="149"/>
    </row>
    <row r="71" spans="1:6">
      <c r="A71" s="149"/>
      <c r="B71" s="149"/>
      <c r="C71" s="149"/>
      <c r="D71" s="149"/>
      <c r="E71" s="149"/>
      <c r="F71" s="149"/>
    </row>
    <row r="72" spans="1:6">
      <c r="A72" s="149"/>
      <c r="B72" s="149"/>
      <c r="C72" s="149"/>
      <c r="D72" s="149"/>
      <c r="E72" s="149"/>
      <c r="F72" s="149"/>
    </row>
    <row r="73" spans="1:6">
      <c r="A73" s="149"/>
      <c r="B73" s="149"/>
      <c r="C73" s="149"/>
      <c r="D73" s="149"/>
      <c r="E73" s="149"/>
      <c r="F73" s="149"/>
    </row>
    <row r="74" spans="1:6">
      <c r="A74" s="149"/>
      <c r="B74" s="149"/>
      <c r="C74" s="149"/>
      <c r="D74" s="149"/>
      <c r="E74" s="149"/>
      <c r="F74" s="149"/>
    </row>
    <row r="75" spans="1:6">
      <c r="A75" s="149"/>
      <c r="B75" s="149"/>
      <c r="C75" s="149"/>
      <c r="D75" s="149"/>
      <c r="E75" s="149"/>
      <c r="F75" s="149"/>
    </row>
    <row r="76" spans="1:6">
      <c r="A76" s="149"/>
      <c r="B76" s="149"/>
      <c r="C76" s="149"/>
      <c r="D76" s="149"/>
      <c r="E76" s="149"/>
      <c r="F76" s="149"/>
    </row>
    <row r="77" spans="1:6">
      <c r="A77" s="149"/>
      <c r="B77" s="149"/>
      <c r="C77" s="149"/>
      <c r="D77" s="149"/>
      <c r="E77" s="149"/>
      <c r="F77" s="149"/>
    </row>
    <row r="78" spans="1:6">
      <c r="A78" s="149"/>
      <c r="B78" s="149"/>
      <c r="C78" s="149"/>
      <c r="D78" s="149"/>
      <c r="E78" s="149"/>
      <c r="F78" s="149"/>
    </row>
    <row r="79" spans="1:6">
      <c r="A79" s="149"/>
      <c r="B79" s="149"/>
      <c r="C79" s="149"/>
      <c r="D79" s="149"/>
      <c r="E79" s="149"/>
      <c r="F79" s="149"/>
    </row>
    <row r="80" spans="1:6">
      <c r="A80" s="149"/>
      <c r="B80" s="149"/>
      <c r="C80" s="149"/>
      <c r="D80" s="149"/>
      <c r="E80" s="149"/>
      <c r="F80" s="149"/>
    </row>
    <row r="81" spans="2:6">
      <c r="B81" s="149"/>
      <c r="C81" s="149"/>
      <c r="D81" s="149"/>
      <c r="E81" s="149"/>
      <c r="F81" s="149"/>
    </row>
    <row r="82" spans="2:6">
      <c r="B82" s="149"/>
      <c r="C82" s="149"/>
      <c r="D82" s="149"/>
      <c r="E82" s="149"/>
      <c r="F82" s="149"/>
    </row>
    <row r="83" spans="2:6">
      <c r="B83" s="149"/>
      <c r="C83" s="149"/>
      <c r="D83" s="149"/>
      <c r="E83" s="149"/>
      <c r="F83" s="149"/>
    </row>
    <row r="84" spans="2:6">
      <c r="B84" s="149"/>
      <c r="C84" s="149"/>
      <c r="D84" s="149"/>
      <c r="E84" s="149"/>
      <c r="F84" s="149"/>
    </row>
    <row r="85" spans="2:6">
      <c r="B85" s="149"/>
      <c r="C85" s="149"/>
      <c r="D85" s="149"/>
      <c r="E85" s="149"/>
      <c r="F85" s="149"/>
    </row>
  </sheetData>
  <sheetProtection algorithmName="SHA-512" hashValue="pCc1YloNZ0s8NNAAi0paKI35vOp6PstabyVRwOoY0Ik/kRgsfHvf3CgCVNrNL0PeCYD/ma9uHn6heNO0GEjbeQ==" saltValue="Ph4wdmZT+cCmBTSKArR/dw==" spinCount="100000" sheet="1" objects="1" scenarios="1"/>
  <mergeCells count="22">
    <mergeCell ref="A9:K9"/>
    <mergeCell ref="C15:K15"/>
    <mergeCell ref="C16:F16"/>
    <mergeCell ref="C17:E17"/>
    <mergeCell ref="G17:H17"/>
    <mergeCell ref="J17:K17"/>
    <mergeCell ref="A16:B16"/>
    <mergeCell ref="H16:K16"/>
    <mergeCell ref="I36:J36"/>
    <mergeCell ref="A27:J27"/>
    <mergeCell ref="D28:I28"/>
    <mergeCell ref="D29:I29"/>
    <mergeCell ref="D30:I30"/>
    <mergeCell ref="D31:I31"/>
    <mergeCell ref="D35:I35"/>
    <mergeCell ref="C19:E19"/>
    <mergeCell ref="C21:E21"/>
    <mergeCell ref="C23:E23"/>
    <mergeCell ref="C26:D26"/>
    <mergeCell ref="A20:B20"/>
    <mergeCell ref="A22:B22"/>
    <mergeCell ref="A24:B24"/>
  </mergeCells>
  <pageMargins left="0.7" right="0.7" top="0.75" bottom="0.75" header="0.3" footer="0.3"/>
  <drawing r:id="rId1"/>
  <extLst>
    <ext xmlns:x14="http://schemas.microsoft.com/office/spreadsheetml/2009/9/main" uri="{CCE6A557-97BC-4b89-ADB6-D9C93CAAB3DF}">
      <x14:dataValidations xmlns:xm="http://schemas.microsoft.com/office/excel/2006/main" count="2">
        <x14:dataValidation type="list" allowBlank="1" showInputMessage="1" showErrorMessage="1" xr:uid="{FCE957E5-6EC1-F441-A67B-4CA10C17315B}">
          <x14:formula1>
            <xm:f>'Payment Type'!$A$1:$A$4</xm:f>
          </x14:formula1>
          <xm:sqref>K38</xm:sqref>
        </x14:dataValidation>
        <x14:dataValidation type="list" allowBlank="1" showInputMessage="1" showErrorMessage="1" xr:uid="{91AD8FED-E648-6C41-9520-958866CD826A}">
          <x14:formula1>
            <xm:f>'Sales Tax Table'!$B$5:$B$55</xm:f>
          </x14:formula1>
          <xm:sqref>I19 I21 I23</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B8AE36-FF61-5F4D-A9CB-C47170411EC4}">
  <sheetPr>
    <pageSetUpPr fitToPage="1"/>
  </sheetPr>
  <dimension ref="A6:H61"/>
  <sheetViews>
    <sheetView zoomScaleNormal="100" workbookViewId="0">
      <selection activeCell="C36" sqref="C36"/>
    </sheetView>
  </sheetViews>
  <sheetFormatPr baseColWidth="10" defaultRowHeight="15"/>
  <cols>
    <col min="1" max="1" width="43.5" style="18" bestFit="1" customWidth="1"/>
    <col min="2" max="16384" width="10.83203125" style="18"/>
  </cols>
  <sheetData>
    <row r="6" spans="1:8" s="9" customFormat="1" ht="19" customHeight="1" thickBot="1">
      <c r="A6" s="63" t="s">
        <v>192</v>
      </c>
      <c r="B6" s="63"/>
      <c r="C6" s="63"/>
      <c r="D6" s="63"/>
      <c r="E6" s="63"/>
      <c r="F6" s="63"/>
      <c r="G6" s="63"/>
      <c r="H6" s="63"/>
    </row>
    <row r="8" spans="1:8">
      <c r="A8" s="19" t="s">
        <v>199</v>
      </c>
    </row>
    <row r="9" spans="1:8">
      <c r="A9" s="18" t="s">
        <v>92</v>
      </c>
      <c r="B9" s="65"/>
      <c r="C9" s="65"/>
      <c r="D9" s="65"/>
      <c r="E9" s="65"/>
      <c r="F9" s="65"/>
      <c r="G9" s="65"/>
      <c r="H9" s="65"/>
    </row>
    <row r="10" spans="1:8">
      <c r="A10" s="18" t="s">
        <v>193</v>
      </c>
      <c r="B10" s="65"/>
      <c r="C10" s="65"/>
      <c r="D10" s="65"/>
      <c r="E10" s="65"/>
      <c r="F10" s="65"/>
      <c r="G10" s="65"/>
      <c r="H10" s="65"/>
    </row>
    <row r="11" spans="1:8">
      <c r="A11" s="18" t="s">
        <v>194</v>
      </c>
      <c r="B11" s="65"/>
      <c r="C11" s="65"/>
      <c r="D11" s="65"/>
      <c r="E11" s="65"/>
      <c r="F11" s="65"/>
      <c r="G11" s="65"/>
      <c r="H11" s="65"/>
    </row>
    <row r="12" spans="1:8">
      <c r="A12" s="18" t="s">
        <v>195</v>
      </c>
      <c r="B12" s="65"/>
      <c r="C12" s="65"/>
      <c r="D12" s="65"/>
      <c r="E12" s="65"/>
      <c r="F12" s="65"/>
      <c r="G12" s="65"/>
      <c r="H12" s="65"/>
    </row>
    <row r="13" spans="1:8">
      <c r="A13" s="18" t="s">
        <v>196</v>
      </c>
      <c r="B13" s="65"/>
      <c r="C13" s="65"/>
      <c r="D13" s="65"/>
      <c r="E13" s="65"/>
      <c r="F13" s="65"/>
      <c r="G13" s="65"/>
      <c r="H13" s="65"/>
    </row>
    <row r="14" spans="1:8">
      <c r="A14" s="18" t="s">
        <v>197</v>
      </c>
      <c r="B14" s="65"/>
      <c r="C14" s="65"/>
      <c r="D14" s="65"/>
      <c r="E14" s="65"/>
      <c r="F14" s="65"/>
      <c r="G14" s="65"/>
      <c r="H14" s="65"/>
    </row>
    <row r="15" spans="1:8">
      <c r="A15" s="18" t="s">
        <v>198</v>
      </c>
      <c r="B15" s="65"/>
      <c r="C15" s="65"/>
      <c r="D15" s="65"/>
      <c r="E15" s="65"/>
      <c r="F15" s="65"/>
      <c r="G15" s="65"/>
      <c r="H15" s="65"/>
    </row>
    <row r="16" spans="1:8">
      <c r="B16" s="21"/>
      <c r="C16" s="21"/>
      <c r="D16" s="21"/>
      <c r="E16" s="21"/>
      <c r="F16" s="21"/>
      <c r="G16" s="21"/>
      <c r="H16" s="21"/>
    </row>
    <row r="18" spans="1:8">
      <c r="A18" s="19" t="s">
        <v>199</v>
      </c>
    </row>
    <row r="19" spans="1:8">
      <c r="A19" s="18" t="s">
        <v>92</v>
      </c>
      <c r="B19" s="65"/>
      <c r="C19" s="65"/>
      <c r="D19" s="65"/>
      <c r="E19" s="65"/>
      <c r="F19" s="65"/>
      <c r="G19" s="65"/>
      <c r="H19" s="65"/>
    </row>
    <row r="20" spans="1:8">
      <c r="A20" s="18" t="s">
        <v>193</v>
      </c>
      <c r="B20" s="65"/>
      <c r="C20" s="65"/>
      <c r="D20" s="65"/>
      <c r="E20" s="65"/>
      <c r="F20" s="65"/>
      <c r="G20" s="65"/>
      <c r="H20" s="65"/>
    </row>
    <row r="21" spans="1:8">
      <c r="A21" s="18" t="s">
        <v>194</v>
      </c>
      <c r="B21" s="65"/>
      <c r="C21" s="65"/>
      <c r="D21" s="65"/>
      <c r="E21" s="65"/>
      <c r="F21" s="65"/>
      <c r="G21" s="65"/>
      <c r="H21" s="65"/>
    </row>
    <row r="22" spans="1:8">
      <c r="A22" s="18" t="s">
        <v>195</v>
      </c>
      <c r="B22" s="65"/>
      <c r="C22" s="65"/>
      <c r="D22" s="65"/>
      <c r="E22" s="65"/>
      <c r="F22" s="65"/>
      <c r="G22" s="65"/>
      <c r="H22" s="65"/>
    </row>
    <row r="23" spans="1:8">
      <c r="A23" s="18" t="s">
        <v>196</v>
      </c>
      <c r="B23" s="65"/>
      <c r="C23" s="65"/>
      <c r="D23" s="65"/>
      <c r="E23" s="65"/>
      <c r="F23" s="65"/>
      <c r="G23" s="65"/>
      <c r="H23" s="65"/>
    </row>
    <row r="24" spans="1:8">
      <c r="A24" s="18" t="s">
        <v>197</v>
      </c>
      <c r="B24" s="65"/>
      <c r="C24" s="65"/>
      <c r="D24" s="65"/>
      <c r="E24" s="65"/>
      <c r="F24" s="65"/>
      <c r="G24" s="65"/>
      <c r="H24" s="65"/>
    </row>
    <row r="25" spans="1:8">
      <c r="A25" s="18" t="s">
        <v>198</v>
      </c>
      <c r="B25" s="65"/>
      <c r="C25" s="65"/>
      <c r="D25" s="65"/>
      <c r="E25" s="65"/>
      <c r="F25" s="65"/>
      <c r="G25" s="65"/>
      <c r="H25" s="65"/>
    </row>
    <row r="27" spans="1:8">
      <c r="A27" s="19" t="s">
        <v>199</v>
      </c>
    </row>
    <row r="28" spans="1:8">
      <c r="A28" s="18" t="s">
        <v>92</v>
      </c>
      <c r="B28" s="65"/>
      <c r="C28" s="65"/>
      <c r="D28" s="65"/>
      <c r="E28" s="65"/>
      <c r="F28" s="65"/>
      <c r="G28" s="65"/>
      <c r="H28" s="65"/>
    </row>
    <row r="29" spans="1:8">
      <c r="A29" s="18" t="s">
        <v>193</v>
      </c>
      <c r="B29" s="65"/>
      <c r="C29" s="65"/>
      <c r="D29" s="65"/>
      <c r="E29" s="65"/>
      <c r="F29" s="65"/>
      <c r="G29" s="65"/>
      <c r="H29" s="65"/>
    </row>
    <row r="30" spans="1:8">
      <c r="A30" s="18" t="s">
        <v>194</v>
      </c>
      <c r="B30" s="65"/>
      <c r="C30" s="65"/>
      <c r="D30" s="65"/>
      <c r="E30" s="65"/>
      <c r="F30" s="65"/>
      <c r="G30" s="65"/>
      <c r="H30" s="65"/>
    </row>
    <row r="31" spans="1:8">
      <c r="A31" s="18" t="s">
        <v>195</v>
      </c>
      <c r="B31" s="65"/>
      <c r="C31" s="65"/>
      <c r="D31" s="65"/>
      <c r="E31" s="65"/>
      <c r="F31" s="65"/>
      <c r="G31" s="65"/>
      <c r="H31" s="65"/>
    </row>
    <row r="32" spans="1:8">
      <c r="A32" s="18" t="s">
        <v>196</v>
      </c>
      <c r="B32" s="65"/>
      <c r="C32" s="65"/>
      <c r="D32" s="65"/>
      <c r="E32" s="65"/>
      <c r="F32" s="65"/>
      <c r="G32" s="65"/>
      <c r="H32" s="65"/>
    </row>
    <row r="33" spans="1:8">
      <c r="A33" s="18" t="s">
        <v>197</v>
      </c>
      <c r="B33" s="65"/>
      <c r="C33" s="65"/>
      <c r="D33" s="65"/>
      <c r="E33" s="65"/>
      <c r="F33" s="65"/>
      <c r="G33" s="65"/>
      <c r="H33" s="65"/>
    </row>
    <row r="34" spans="1:8">
      <c r="A34" s="18" t="s">
        <v>198</v>
      </c>
      <c r="B34" s="65"/>
      <c r="C34" s="65"/>
      <c r="D34" s="65"/>
      <c r="E34" s="65"/>
      <c r="F34" s="65"/>
      <c r="G34" s="65"/>
      <c r="H34" s="65"/>
    </row>
    <row r="36" spans="1:8">
      <c r="A36" s="19" t="s">
        <v>199</v>
      </c>
    </row>
    <row r="37" spans="1:8">
      <c r="A37" s="18" t="s">
        <v>92</v>
      </c>
      <c r="B37" s="65"/>
      <c r="C37" s="65"/>
      <c r="D37" s="65"/>
      <c r="E37" s="65"/>
      <c r="F37" s="65"/>
      <c r="G37" s="65"/>
      <c r="H37" s="65"/>
    </row>
    <row r="38" spans="1:8">
      <c r="A38" s="18" t="s">
        <v>193</v>
      </c>
      <c r="B38" s="65"/>
      <c r="C38" s="65"/>
      <c r="D38" s="65"/>
      <c r="E38" s="65"/>
      <c r="F38" s="65"/>
      <c r="G38" s="65"/>
      <c r="H38" s="65"/>
    </row>
    <row r="39" spans="1:8">
      <c r="A39" s="18" t="s">
        <v>194</v>
      </c>
      <c r="B39" s="65"/>
      <c r="C39" s="65"/>
      <c r="D39" s="65"/>
      <c r="E39" s="65"/>
      <c r="F39" s="65"/>
      <c r="G39" s="65"/>
      <c r="H39" s="65"/>
    </row>
    <row r="40" spans="1:8">
      <c r="A40" s="18" t="s">
        <v>195</v>
      </c>
      <c r="B40" s="65"/>
      <c r="C40" s="65"/>
      <c r="D40" s="65"/>
      <c r="E40" s="65"/>
      <c r="F40" s="65"/>
      <c r="G40" s="65"/>
      <c r="H40" s="65"/>
    </row>
    <row r="41" spans="1:8">
      <c r="A41" s="18" t="s">
        <v>196</v>
      </c>
      <c r="B41" s="65"/>
      <c r="C41" s="65"/>
      <c r="D41" s="65"/>
      <c r="E41" s="65"/>
      <c r="F41" s="65"/>
      <c r="G41" s="65"/>
      <c r="H41" s="65"/>
    </row>
    <row r="42" spans="1:8">
      <c r="A42" s="18" t="s">
        <v>197</v>
      </c>
      <c r="B42" s="65"/>
      <c r="C42" s="65"/>
      <c r="D42" s="65"/>
      <c r="E42" s="65"/>
      <c r="F42" s="65"/>
      <c r="G42" s="65"/>
      <c r="H42" s="65"/>
    </row>
    <row r="43" spans="1:8">
      <c r="A43" s="18" t="s">
        <v>198</v>
      </c>
      <c r="B43" s="65"/>
      <c r="C43" s="65"/>
      <c r="D43" s="65"/>
      <c r="E43" s="65"/>
      <c r="F43" s="65"/>
      <c r="G43" s="65"/>
      <c r="H43" s="65"/>
    </row>
    <row r="45" spans="1:8">
      <c r="A45" s="19" t="s">
        <v>199</v>
      </c>
    </row>
    <row r="46" spans="1:8">
      <c r="A46" s="18" t="s">
        <v>92</v>
      </c>
      <c r="B46" s="65"/>
      <c r="C46" s="65"/>
      <c r="D46" s="65"/>
      <c r="E46" s="65"/>
      <c r="F46" s="65"/>
      <c r="G46" s="65"/>
      <c r="H46" s="65"/>
    </row>
    <row r="47" spans="1:8">
      <c r="A47" s="18" t="s">
        <v>193</v>
      </c>
      <c r="B47" s="65"/>
      <c r="C47" s="65"/>
      <c r="D47" s="65"/>
      <c r="E47" s="65"/>
      <c r="F47" s="65"/>
      <c r="G47" s="65"/>
      <c r="H47" s="65"/>
    </row>
    <row r="48" spans="1:8">
      <c r="A48" s="18" t="s">
        <v>194</v>
      </c>
      <c r="B48" s="65"/>
      <c r="C48" s="65"/>
      <c r="D48" s="65"/>
      <c r="E48" s="65"/>
      <c r="F48" s="65"/>
      <c r="G48" s="65"/>
      <c r="H48" s="65"/>
    </row>
    <row r="49" spans="1:8">
      <c r="A49" s="18" t="s">
        <v>195</v>
      </c>
      <c r="B49" s="65"/>
      <c r="C49" s="65"/>
      <c r="D49" s="65"/>
      <c r="E49" s="65"/>
      <c r="F49" s="65"/>
      <c r="G49" s="65"/>
      <c r="H49" s="65"/>
    </row>
    <row r="50" spans="1:8">
      <c r="A50" s="18" t="s">
        <v>196</v>
      </c>
      <c r="B50" s="65"/>
      <c r="C50" s="65"/>
      <c r="D50" s="65"/>
      <c r="E50" s="65"/>
      <c r="F50" s="65"/>
      <c r="G50" s="65"/>
      <c r="H50" s="65"/>
    </row>
    <row r="51" spans="1:8">
      <c r="A51" s="18" t="s">
        <v>197</v>
      </c>
      <c r="B51" s="65"/>
      <c r="C51" s="65"/>
      <c r="D51" s="65"/>
      <c r="E51" s="65"/>
      <c r="F51" s="65"/>
      <c r="G51" s="65"/>
      <c r="H51" s="65"/>
    </row>
    <row r="52" spans="1:8">
      <c r="A52" s="18" t="s">
        <v>198</v>
      </c>
      <c r="B52" s="65"/>
      <c r="C52" s="65"/>
      <c r="D52" s="65"/>
      <c r="E52" s="65"/>
      <c r="F52" s="65"/>
      <c r="G52" s="65"/>
      <c r="H52" s="65"/>
    </row>
    <row r="54" spans="1:8">
      <c r="A54" s="19" t="s">
        <v>199</v>
      </c>
    </row>
    <row r="55" spans="1:8">
      <c r="A55" s="18" t="s">
        <v>92</v>
      </c>
      <c r="B55" s="65"/>
      <c r="C55" s="65"/>
      <c r="D55" s="65"/>
      <c r="E55" s="65"/>
      <c r="F55" s="65"/>
      <c r="G55" s="65"/>
      <c r="H55" s="65"/>
    </row>
    <row r="56" spans="1:8">
      <c r="A56" s="18" t="s">
        <v>193</v>
      </c>
      <c r="B56" s="65"/>
      <c r="C56" s="65"/>
      <c r="D56" s="65"/>
      <c r="E56" s="65"/>
      <c r="F56" s="65"/>
      <c r="G56" s="65"/>
      <c r="H56" s="65"/>
    </row>
    <row r="57" spans="1:8">
      <c r="A57" s="18" t="s">
        <v>194</v>
      </c>
      <c r="B57" s="65"/>
      <c r="C57" s="65"/>
      <c r="D57" s="65"/>
      <c r="E57" s="65"/>
      <c r="F57" s="65"/>
      <c r="G57" s="65"/>
      <c r="H57" s="65"/>
    </row>
    <row r="58" spans="1:8">
      <c r="A58" s="18" t="s">
        <v>195</v>
      </c>
      <c r="B58" s="65"/>
      <c r="C58" s="65"/>
      <c r="D58" s="65"/>
      <c r="E58" s="65"/>
      <c r="F58" s="65"/>
      <c r="G58" s="65"/>
      <c r="H58" s="65"/>
    </row>
    <row r="59" spans="1:8">
      <c r="A59" s="18" t="s">
        <v>196</v>
      </c>
      <c r="B59" s="65"/>
      <c r="C59" s="65"/>
      <c r="D59" s="65"/>
      <c r="E59" s="65"/>
      <c r="F59" s="65"/>
      <c r="G59" s="65"/>
      <c r="H59" s="65"/>
    </row>
    <row r="60" spans="1:8">
      <c r="A60" s="18" t="s">
        <v>197</v>
      </c>
      <c r="B60" s="65"/>
      <c r="C60" s="65"/>
      <c r="D60" s="65"/>
      <c r="E60" s="65"/>
      <c r="F60" s="65"/>
      <c r="G60" s="65"/>
      <c r="H60" s="65"/>
    </row>
    <row r="61" spans="1:8">
      <c r="A61" s="18" t="s">
        <v>198</v>
      </c>
      <c r="B61" s="65"/>
      <c r="C61" s="65"/>
      <c r="D61" s="65"/>
      <c r="E61" s="65"/>
      <c r="F61" s="65"/>
      <c r="G61" s="65"/>
      <c r="H61" s="65"/>
    </row>
  </sheetData>
  <mergeCells count="43">
    <mergeCell ref="B61:H61"/>
    <mergeCell ref="B55:H55"/>
    <mergeCell ref="B56:H56"/>
    <mergeCell ref="B57:H57"/>
    <mergeCell ref="B58:H58"/>
    <mergeCell ref="B59:H59"/>
    <mergeCell ref="B60:H60"/>
    <mergeCell ref="B52:H52"/>
    <mergeCell ref="B39:H39"/>
    <mergeCell ref="B40:H40"/>
    <mergeCell ref="B41:H41"/>
    <mergeCell ref="B42:H42"/>
    <mergeCell ref="B43:H43"/>
    <mergeCell ref="B46:H46"/>
    <mergeCell ref="B47:H47"/>
    <mergeCell ref="B48:H48"/>
    <mergeCell ref="B49:H49"/>
    <mergeCell ref="B50:H50"/>
    <mergeCell ref="B51:H51"/>
    <mergeCell ref="B38:H38"/>
    <mergeCell ref="B23:H23"/>
    <mergeCell ref="B24:H24"/>
    <mergeCell ref="B25:H25"/>
    <mergeCell ref="B28:H28"/>
    <mergeCell ref="B29:H29"/>
    <mergeCell ref="B30:H30"/>
    <mergeCell ref="B31:H31"/>
    <mergeCell ref="B32:H32"/>
    <mergeCell ref="B33:H33"/>
    <mergeCell ref="B34:H34"/>
    <mergeCell ref="B37:H37"/>
    <mergeCell ref="B22:H22"/>
    <mergeCell ref="A6:H6"/>
    <mergeCell ref="B9:H9"/>
    <mergeCell ref="B10:H10"/>
    <mergeCell ref="B11:H11"/>
    <mergeCell ref="B12:H12"/>
    <mergeCell ref="B13:H13"/>
    <mergeCell ref="B14:H14"/>
    <mergeCell ref="B15:H15"/>
    <mergeCell ref="B19:H19"/>
    <mergeCell ref="B20:H20"/>
    <mergeCell ref="B21:H21"/>
  </mergeCells>
  <pageMargins left="0.7" right="0.7" top="0.75" bottom="0.75" header="0.3" footer="0.3"/>
  <pageSetup scale="71"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E3AB31-1AF0-4945-9673-CF46D1BC95FD}">
  <sheetPr codeName="Sheet2">
    <tabColor rgb="FFFF0000"/>
    <pageSetUpPr fitToPage="1"/>
  </sheetPr>
  <dimension ref="A9:K78"/>
  <sheetViews>
    <sheetView showGridLines="0" zoomScaleNormal="100" workbookViewId="0">
      <selection activeCell="I39" sqref="I39"/>
    </sheetView>
  </sheetViews>
  <sheetFormatPr baseColWidth="10" defaultColWidth="8.83203125" defaultRowHeight="14"/>
  <cols>
    <col min="1" max="1" width="29" style="204" customWidth="1"/>
    <col min="2" max="2" width="12" style="204" customWidth="1"/>
    <col min="3" max="3" width="17.1640625" style="204" customWidth="1"/>
    <col min="4" max="4" width="9.1640625" style="204"/>
    <col min="5" max="5" width="13" style="204" customWidth="1"/>
    <col min="6" max="6" width="14.33203125" style="204" customWidth="1"/>
    <col min="7" max="7" width="12.33203125" style="204" customWidth="1"/>
    <col min="8" max="8" width="14.5" style="204" customWidth="1"/>
    <col min="9" max="9" width="17.6640625" style="204" customWidth="1"/>
    <col min="10" max="10" width="13.33203125" style="204" customWidth="1"/>
    <col min="11" max="11" width="16.83203125" style="204" customWidth="1"/>
    <col min="12" max="16" width="8.83203125" style="8"/>
    <col min="17" max="17" width="11.33203125" style="8" bestFit="1" customWidth="1"/>
    <col min="18" max="16384" width="8.83203125" style="8"/>
  </cols>
  <sheetData>
    <row r="9" spans="1:11" ht="16">
      <c r="A9" s="150" t="s">
        <v>125</v>
      </c>
      <c r="B9" s="150"/>
      <c r="C9" s="150"/>
      <c r="D9" s="150"/>
      <c r="E9" s="150"/>
      <c r="F9" s="150"/>
      <c r="G9" s="150"/>
      <c r="H9" s="150"/>
      <c r="I9" s="150"/>
      <c r="J9" s="150"/>
      <c r="K9" s="150"/>
    </row>
    <row r="10" spans="1:11" s="9" customFormat="1" ht="16">
      <c r="A10" s="78"/>
      <c r="B10" s="78"/>
      <c r="C10" s="79"/>
      <c r="D10" s="79"/>
      <c r="E10" s="80"/>
      <c r="F10" s="80"/>
      <c r="G10" s="80"/>
      <c r="H10" s="80"/>
      <c r="I10" s="80"/>
      <c r="J10" s="80"/>
      <c r="K10" s="80"/>
    </row>
    <row r="11" spans="1:11" s="9" customFormat="1" ht="16">
      <c r="A11" s="81"/>
      <c r="B11" s="78"/>
      <c r="C11" s="79"/>
      <c r="D11" s="79"/>
      <c r="E11" s="80"/>
      <c r="F11" s="80"/>
      <c r="G11" s="80"/>
      <c r="H11" s="80"/>
      <c r="I11" s="80"/>
      <c r="J11" s="80"/>
      <c r="K11" s="80"/>
    </row>
    <row r="12" spans="1:11" s="9" customFormat="1" ht="16" customHeight="1">
      <c r="A12" s="98" t="s">
        <v>235</v>
      </c>
      <c r="B12" s="98"/>
      <c r="C12" s="98"/>
      <c r="D12" s="98"/>
      <c r="E12" s="98"/>
      <c r="F12" s="98"/>
      <c r="G12" s="98"/>
      <c r="H12" s="98"/>
      <c r="I12" s="98"/>
      <c r="J12" s="98"/>
      <c r="K12" s="98"/>
    </row>
    <row r="13" spans="1:11" s="9" customFormat="1" ht="16">
      <c r="A13" s="151"/>
      <c r="B13" s="86"/>
      <c r="C13" s="85"/>
      <c r="D13" s="85"/>
      <c r="E13" s="85"/>
      <c r="F13" s="85"/>
      <c r="G13" s="85"/>
      <c r="H13" s="85"/>
      <c r="I13" s="80"/>
      <c r="J13" s="80"/>
      <c r="K13" s="80"/>
    </row>
    <row r="14" spans="1:11" s="9" customFormat="1" ht="16">
      <c r="A14" s="86"/>
      <c r="B14" s="86"/>
      <c r="C14" s="85"/>
      <c r="D14" s="85"/>
      <c r="E14" s="85"/>
      <c r="F14" s="85"/>
      <c r="G14" s="85"/>
      <c r="H14" s="85"/>
      <c r="I14" s="80"/>
      <c r="J14" s="80"/>
      <c r="K14" s="80"/>
    </row>
    <row r="15" spans="1:11" s="9" customFormat="1">
      <c r="A15" s="86"/>
      <c r="B15" s="87" t="s">
        <v>92</v>
      </c>
      <c r="C15" s="88" t="str">
        <f>IF('Purchase Order Input'!C15:K15="","",'Purchase Order Input'!C15:K15)</f>
        <v/>
      </c>
      <c r="D15" s="88"/>
      <c r="E15" s="88"/>
      <c r="F15" s="88"/>
      <c r="G15" s="88"/>
      <c r="H15" s="88"/>
      <c r="I15" s="88"/>
      <c r="J15" s="88"/>
      <c r="K15" s="88"/>
    </row>
    <row r="16" spans="1:11" s="9" customFormat="1">
      <c r="A16" s="89" t="s">
        <v>93</v>
      </c>
      <c r="B16" s="89"/>
      <c r="C16" s="90" t="str">
        <f>IF('Purchase Order Input'!C16:F16="","",'Purchase Order Input'!C16:F16)</f>
        <v/>
      </c>
      <c r="D16" s="90"/>
      <c r="E16" s="90"/>
      <c r="F16" s="90"/>
      <c r="G16" s="91" t="s">
        <v>94</v>
      </c>
      <c r="H16" s="152" t="str">
        <f>IF('Purchase Order Input'!H16="","",'Purchase Order Input'!H16)</f>
        <v/>
      </c>
      <c r="I16" s="152"/>
      <c r="J16" s="152"/>
      <c r="K16" s="152"/>
    </row>
    <row r="17" spans="1:11" s="9" customFormat="1" ht="16">
      <c r="A17" s="86"/>
      <c r="B17" s="87" t="s">
        <v>95</v>
      </c>
      <c r="C17" s="90" t="str">
        <f>IF('Purchase Order Input'!C17:E17="","",'Purchase Order Input'!C17:E17)</f>
        <v/>
      </c>
      <c r="D17" s="90"/>
      <c r="E17" s="90"/>
      <c r="F17" s="91" t="s">
        <v>96</v>
      </c>
      <c r="G17" s="88" t="str">
        <f>IF('Purchase Order Input'!G17:H17="","",'Purchase Order Input'!G17:H17)</f>
        <v/>
      </c>
      <c r="H17" s="88"/>
      <c r="I17" s="92" t="s">
        <v>238</v>
      </c>
      <c r="J17" s="90" t="str">
        <f>IF('Purchase Order Input'!J17:K17="","",'Purchase Order Input'!J17:K17)</f>
        <v/>
      </c>
      <c r="K17" s="90"/>
    </row>
    <row r="18" spans="1:11" s="9" customFormat="1" ht="16">
      <c r="A18" s="93" t="s">
        <v>97</v>
      </c>
      <c r="B18" s="86"/>
      <c r="C18" s="85"/>
      <c r="D18" s="85"/>
      <c r="E18" s="85"/>
      <c r="F18" s="85"/>
      <c r="G18" s="85"/>
      <c r="H18" s="85"/>
      <c r="I18" s="80"/>
      <c r="J18" s="80"/>
      <c r="K18" s="80"/>
    </row>
    <row r="19" spans="1:11" s="9" customFormat="1">
      <c r="A19" s="86"/>
      <c r="B19" s="94" t="s">
        <v>98</v>
      </c>
      <c r="C19" s="88" t="str">
        <f>IF('Purchase Order Input'!C19:E19="","",'Purchase Order Input'!C19:E19)</f>
        <v/>
      </c>
      <c r="D19" s="88"/>
      <c r="E19" s="88"/>
      <c r="F19" s="91" t="s">
        <v>239</v>
      </c>
      <c r="G19" s="95" t="str">
        <f>IF('Purchase Order Input'!G19="","",'Purchase Order Input'!G19)</f>
        <v/>
      </c>
      <c r="H19" s="91" t="s">
        <v>240</v>
      </c>
      <c r="I19" s="96" t="str">
        <f>IF('Purchase Order Input'!I19="","",'Purchase Order Input'!I19)</f>
        <v/>
      </c>
      <c r="J19" s="91" t="s">
        <v>241</v>
      </c>
      <c r="K19" s="97" t="str">
        <f>IF('Purchase Order Input'!K19="","",'Purchase Order Input'!K19)</f>
        <v/>
      </c>
    </row>
    <row r="20" spans="1:11" s="9" customFormat="1" ht="16">
      <c r="A20" s="98" t="s">
        <v>99</v>
      </c>
      <c r="B20" s="98"/>
      <c r="C20" s="85"/>
      <c r="D20" s="85"/>
      <c r="E20" s="85"/>
      <c r="F20" s="91"/>
      <c r="G20" s="85"/>
      <c r="H20" s="91"/>
      <c r="I20" s="80"/>
      <c r="J20" s="92"/>
      <c r="K20" s="80"/>
    </row>
    <row r="21" spans="1:11" s="9" customFormat="1">
      <c r="A21" s="100"/>
      <c r="B21" s="94" t="s">
        <v>98</v>
      </c>
      <c r="C21" s="88" t="str">
        <f>IF('Purchase Order Input'!C21:E21="","",'Purchase Order Input'!C21:E21)</f>
        <v/>
      </c>
      <c r="D21" s="88"/>
      <c r="E21" s="88"/>
      <c r="F21" s="91" t="s">
        <v>239</v>
      </c>
      <c r="G21" s="95" t="str">
        <f>IF('Purchase Order Input'!G21="","",'Purchase Order Input'!G21)</f>
        <v/>
      </c>
      <c r="H21" s="91" t="s">
        <v>240</v>
      </c>
      <c r="I21" s="96" t="str">
        <f>IF('Purchase Order Input'!I21="","",'Purchase Order Input'!I21)</f>
        <v/>
      </c>
      <c r="J21" s="91" t="s">
        <v>241</v>
      </c>
      <c r="K21" s="97" t="str">
        <f>IF('Purchase Order Input'!K21="","",'Purchase Order Input'!K21)</f>
        <v/>
      </c>
    </row>
    <row r="22" spans="1:11" s="9" customFormat="1" ht="16">
      <c r="A22" s="98" t="s">
        <v>100</v>
      </c>
      <c r="B22" s="98"/>
      <c r="C22" s="85"/>
      <c r="D22" s="85"/>
      <c r="E22" s="85"/>
      <c r="F22" s="91"/>
      <c r="G22" s="85"/>
      <c r="H22" s="91"/>
      <c r="I22" s="80"/>
      <c r="J22" s="92"/>
      <c r="K22" s="80"/>
    </row>
    <row r="23" spans="1:11" s="9" customFormat="1">
      <c r="A23" s="100"/>
      <c r="B23" s="94" t="s">
        <v>98</v>
      </c>
      <c r="C23" s="88" t="str">
        <f>IF('Purchase Order Input'!C23:E23="","",'Purchase Order Input'!C23:E23)</f>
        <v/>
      </c>
      <c r="D23" s="88"/>
      <c r="E23" s="88"/>
      <c r="F23" s="91" t="s">
        <v>239</v>
      </c>
      <c r="G23" s="95" t="str">
        <f>IF('Purchase Order Input'!G23="","",'Purchase Order Input'!G23)</f>
        <v/>
      </c>
      <c r="H23" s="91" t="s">
        <v>240</v>
      </c>
      <c r="I23" s="96" t="str">
        <f>IF('Purchase Order Input'!I23="","",'Purchase Order Input'!I23)</f>
        <v/>
      </c>
      <c r="J23" s="91" t="s">
        <v>241</v>
      </c>
      <c r="K23" s="97" t="str">
        <f>IF('Purchase Order Input'!K23="","",'Purchase Order Input'!K23)</f>
        <v/>
      </c>
    </row>
    <row r="24" spans="1:11" s="12" customFormat="1">
      <c r="A24" s="101"/>
      <c r="B24" s="101"/>
      <c r="C24" s="85"/>
      <c r="D24" s="85"/>
      <c r="E24" s="85"/>
      <c r="F24" s="85"/>
      <c r="G24" s="85"/>
      <c r="H24" s="85"/>
      <c r="I24" s="85"/>
      <c r="J24" s="85"/>
      <c r="K24" s="85"/>
    </row>
    <row r="25" spans="1:11" s="12" customFormat="1">
      <c r="A25" s="86"/>
      <c r="B25" s="93" t="s">
        <v>101</v>
      </c>
      <c r="C25" s="85"/>
      <c r="D25" s="85"/>
      <c r="E25" s="85"/>
      <c r="F25" s="85"/>
      <c r="G25" s="85"/>
      <c r="H25" s="85"/>
      <c r="I25" s="85"/>
      <c r="J25" s="85"/>
      <c r="K25" s="85"/>
    </row>
    <row r="26" spans="1:11" s="12" customFormat="1">
      <c r="A26" s="86"/>
      <c r="B26" s="94" t="s">
        <v>102</v>
      </c>
      <c r="C26" s="88" t="str">
        <f>IF('Purchase Order Input'!C26:D26="","",'Purchase Order Input'!C26:D26)</f>
        <v/>
      </c>
      <c r="D26" s="88"/>
      <c r="E26" s="85" t="s">
        <v>103</v>
      </c>
      <c r="F26" s="95" t="str">
        <f>IF('Purchase Order Input'!F26="","",'Purchase Order Input'!F26)</f>
        <v/>
      </c>
      <c r="G26" s="86"/>
      <c r="H26" s="85"/>
      <c r="I26" s="85"/>
      <c r="J26" s="85"/>
      <c r="K26" s="85"/>
    </row>
    <row r="27" spans="1:11" ht="16">
      <c r="A27" s="131"/>
      <c r="B27" s="104"/>
      <c r="C27" s="104"/>
      <c r="D27" s="104"/>
      <c r="E27" s="104"/>
      <c r="F27" s="104"/>
      <c r="G27" s="104"/>
      <c r="H27" s="104"/>
      <c r="I27" s="104"/>
      <c r="J27" s="104"/>
      <c r="K27" s="104"/>
    </row>
    <row r="28" spans="1:11" ht="16">
      <c r="A28" s="131"/>
      <c r="B28" s="104"/>
      <c r="C28" s="104"/>
      <c r="D28" s="104"/>
      <c r="E28" s="104"/>
      <c r="F28" s="104"/>
      <c r="G28" s="104"/>
      <c r="H28" s="104"/>
      <c r="I28" s="104"/>
      <c r="J28" s="104"/>
      <c r="K28" s="104"/>
    </row>
    <row r="29" spans="1:11" ht="10.25" customHeight="1">
      <c r="A29" s="131"/>
      <c r="B29" s="153"/>
      <c r="C29" s="153"/>
      <c r="D29" s="153"/>
      <c r="E29" s="153"/>
      <c r="F29" s="153"/>
      <c r="G29" s="104"/>
      <c r="H29" s="104"/>
      <c r="I29" s="104"/>
      <c r="J29" s="104"/>
      <c r="K29" s="104"/>
    </row>
    <row r="30" spans="1:11">
      <c r="A30" s="131"/>
      <c r="B30" s="154" t="s">
        <v>5</v>
      </c>
      <c r="C30" s="155" t="s">
        <v>1</v>
      </c>
      <c r="D30" s="156" t="s">
        <v>2</v>
      </c>
      <c r="E30" s="157"/>
      <c r="F30" s="157"/>
      <c r="G30" s="157"/>
      <c r="H30" s="157"/>
      <c r="I30" s="157"/>
      <c r="J30" s="154" t="s">
        <v>4</v>
      </c>
      <c r="K30" s="158" t="s">
        <v>3</v>
      </c>
    </row>
    <row r="31" spans="1:11" ht="18" customHeight="1">
      <c r="A31" s="131"/>
      <c r="B31" s="159">
        <f>'Purchase Order Input'!B29</f>
        <v>0</v>
      </c>
      <c r="C31" s="160" t="s">
        <v>117</v>
      </c>
      <c r="D31" s="161" t="s">
        <v>118</v>
      </c>
      <c r="E31" s="162"/>
      <c r="F31" s="162"/>
      <c r="G31" s="162"/>
      <c r="H31" s="162"/>
      <c r="I31" s="162"/>
      <c r="J31" s="163">
        <f>'Purchase Order Input'!J29</f>
        <v>599</v>
      </c>
      <c r="K31" s="164">
        <f>SUM(B31*J31)</f>
        <v>0</v>
      </c>
    </row>
    <row r="32" spans="1:11" ht="18" customHeight="1">
      <c r="A32" s="131"/>
      <c r="B32" s="159">
        <f>'Purchase Order Input'!B30</f>
        <v>0</v>
      </c>
      <c r="C32" s="165" t="s">
        <v>8</v>
      </c>
      <c r="D32" s="166" t="s">
        <v>9</v>
      </c>
      <c r="E32" s="167"/>
      <c r="F32" s="167"/>
      <c r="G32" s="167"/>
      <c r="H32" s="167"/>
      <c r="I32" s="167"/>
      <c r="J32" s="168">
        <f>'Purchase Order Input'!J30</f>
        <v>999</v>
      </c>
      <c r="K32" s="169">
        <f>SUM(B32*J32)</f>
        <v>0</v>
      </c>
    </row>
    <row r="33" spans="1:11" ht="18" customHeight="1">
      <c r="A33" s="131"/>
      <c r="B33" s="159">
        <f>'Purchase Order Input'!B31</f>
        <v>0</v>
      </c>
      <c r="C33" s="165" t="s">
        <v>11</v>
      </c>
      <c r="D33" s="166" t="s">
        <v>13</v>
      </c>
      <c r="E33" s="167"/>
      <c r="F33" s="167"/>
      <c r="G33" s="167"/>
      <c r="H33" s="167"/>
      <c r="I33" s="167"/>
      <c r="J33" s="168">
        <f>'Purchase Order Input'!J31</f>
        <v>1095</v>
      </c>
      <c r="K33" s="169">
        <f t="shared" ref="K33:K37" si="0">SUM(B33*J33)</f>
        <v>0</v>
      </c>
    </row>
    <row r="34" spans="1:11" ht="18" customHeight="1">
      <c r="A34" s="131"/>
      <c r="B34" s="159">
        <f>'Purchase Order Input'!B32</f>
        <v>0</v>
      </c>
      <c r="C34" s="165" t="s">
        <v>12</v>
      </c>
      <c r="D34" s="170" t="s">
        <v>14</v>
      </c>
      <c r="E34" s="171"/>
      <c r="F34" s="171"/>
      <c r="G34" s="171"/>
      <c r="H34" s="171"/>
      <c r="I34" s="171"/>
      <c r="J34" s="168">
        <f>'Purchase Order Input'!J32</f>
        <v>399</v>
      </c>
      <c r="K34" s="169">
        <f t="shared" si="0"/>
        <v>0</v>
      </c>
    </row>
    <row r="35" spans="1:11" ht="18" customHeight="1">
      <c r="A35" s="131"/>
      <c r="B35" s="159">
        <f>'Purchase Order Input'!B33</f>
        <v>0</v>
      </c>
      <c r="C35" s="165" t="s">
        <v>10</v>
      </c>
      <c r="D35" s="170" t="s">
        <v>72</v>
      </c>
      <c r="E35" s="171"/>
      <c r="F35" s="171"/>
      <c r="G35" s="171"/>
      <c r="H35" s="171"/>
      <c r="I35" s="171"/>
      <c r="J35" s="168">
        <f>'Purchase Order Input'!J33</f>
        <v>350</v>
      </c>
      <c r="K35" s="169">
        <f t="shared" si="0"/>
        <v>0</v>
      </c>
    </row>
    <row r="36" spans="1:11" ht="18" customHeight="1">
      <c r="A36" s="131"/>
      <c r="B36" s="159">
        <f>'Purchase Order Input'!B34</f>
        <v>0</v>
      </c>
      <c r="C36" s="165" t="s">
        <v>15</v>
      </c>
      <c r="D36" s="170" t="s">
        <v>16</v>
      </c>
      <c r="E36" s="171"/>
      <c r="F36" s="171"/>
      <c r="G36" s="171"/>
      <c r="H36" s="171"/>
      <c r="I36" s="171"/>
      <c r="J36" s="168">
        <f>'Purchase Order Input'!J34</f>
        <v>50</v>
      </c>
      <c r="K36" s="169">
        <f t="shared" si="0"/>
        <v>0</v>
      </c>
    </row>
    <row r="37" spans="1:11" ht="18" customHeight="1">
      <c r="A37" s="131"/>
      <c r="B37" s="159">
        <f>'Purchase Order Input'!B35</f>
        <v>0</v>
      </c>
      <c r="C37" s="172" t="s">
        <v>15</v>
      </c>
      <c r="D37" s="173" t="s">
        <v>71</v>
      </c>
      <c r="E37" s="174"/>
      <c r="F37" s="174"/>
      <c r="G37" s="174"/>
      <c r="H37" s="174"/>
      <c r="I37" s="167"/>
      <c r="J37" s="168">
        <f>'Purchase Order Input'!J35</f>
        <v>25</v>
      </c>
      <c r="K37" s="169">
        <f t="shared" si="0"/>
        <v>0</v>
      </c>
    </row>
    <row r="38" spans="1:11">
      <c r="A38" s="131"/>
      <c r="B38" s="175" t="s">
        <v>136</v>
      </c>
      <c r="C38" s="176"/>
      <c r="D38" s="176"/>
      <c r="E38" s="176"/>
      <c r="F38" s="176"/>
      <c r="G38" s="176"/>
      <c r="H38" s="177"/>
      <c r="I38" s="178" t="s">
        <v>6</v>
      </c>
      <c r="J38" s="179"/>
      <c r="K38" s="164">
        <f>SUM(K31:K37)</f>
        <v>0</v>
      </c>
    </row>
    <row r="39" spans="1:11" ht="14" customHeight="1">
      <c r="A39" s="131"/>
      <c r="B39" s="180" t="s">
        <v>137</v>
      </c>
      <c r="C39" s="181"/>
      <c r="D39" s="181"/>
      <c r="E39" s="181"/>
      <c r="F39" s="181"/>
      <c r="G39" s="181"/>
      <c r="H39" s="182"/>
      <c r="I39" s="183" t="e">
        <f>LOOKUP(I19,'Sales Tax Table'!B:B,'Sales Tax Table'!C:C)</f>
        <v>#N/A</v>
      </c>
      <c r="J39" s="184" t="s">
        <v>7</v>
      </c>
      <c r="K39" s="185" t="e">
        <f>K38*I39</f>
        <v>#N/A</v>
      </c>
    </row>
    <row r="40" spans="1:11" ht="24" customHeight="1">
      <c r="A40" s="131"/>
      <c r="B40" s="180"/>
      <c r="C40" s="181"/>
      <c r="D40" s="181"/>
      <c r="E40" s="181"/>
      <c r="F40" s="181"/>
      <c r="G40" s="181"/>
      <c r="H40" s="182"/>
      <c r="I40" s="186" t="s">
        <v>138</v>
      </c>
      <c r="J40" s="187"/>
      <c r="K40" s="188" t="e">
        <f>SUM(K38:K39)</f>
        <v>#N/A</v>
      </c>
    </row>
    <row r="41" spans="1:11" ht="24" customHeight="1">
      <c r="A41" s="131"/>
      <c r="B41" s="189"/>
      <c r="C41" s="190"/>
      <c r="D41" s="190"/>
      <c r="E41" s="190"/>
      <c r="F41" s="190"/>
      <c r="G41" s="190"/>
      <c r="H41" s="191"/>
      <c r="I41" s="192"/>
      <c r="J41" s="193"/>
      <c r="K41" s="194" t="s">
        <v>139</v>
      </c>
    </row>
    <row r="42" spans="1:11" ht="23" customHeight="1">
      <c r="A42" s="131"/>
      <c r="B42" s="131"/>
      <c r="C42" s="131"/>
      <c r="D42" s="131"/>
      <c r="E42" s="131"/>
      <c r="F42" s="131"/>
      <c r="G42" s="131"/>
      <c r="H42" s="131"/>
      <c r="I42" s="131"/>
      <c r="J42" s="131"/>
      <c r="K42" s="131"/>
    </row>
    <row r="43" spans="1:11" s="17" customFormat="1" ht="23" customHeight="1">
      <c r="A43" s="195"/>
      <c r="B43" s="196" t="s">
        <v>135</v>
      </c>
      <c r="C43" s="197"/>
      <c r="D43" s="197"/>
      <c r="E43" s="197"/>
      <c r="F43" s="197"/>
      <c r="G43" s="197"/>
      <c r="H43" s="197"/>
      <c r="I43" s="197"/>
      <c r="J43" s="198"/>
      <c r="K43" s="198"/>
    </row>
    <row r="44" spans="1:11">
      <c r="A44" s="94" t="s">
        <v>105</v>
      </c>
      <c r="B44" s="132" t="s">
        <v>104</v>
      </c>
      <c r="C44" s="94" t="s">
        <v>106</v>
      </c>
      <c r="D44" s="199"/>
      <c r="E44" s="199"/>
      <c r="F44" s="199"/>
      <c r="G44" s="199"/>
      <c r="H44" s="131" t="s">
        <v>107</v>
      </c>
      <c r="I44" s="199"/>
      <c r="J44" s="199"/>
      <c r="K44" s="199"/>
    </row>
    <row r="45" spans="1:11">
      <c r="A45" s="131"/>
      <c r="B45" s="131"/>
      <c r="C45" s="94" t="s">
        <v>108</v>
      </c>
      <c r="D45" s="199"/>
      <c r="E45" s="199"/>
      <c r="F45" s="199"/>
      <c r="G45" s="138"/>
      <c r="H45" s="131" t="s">
        <v>109</v>
      </c>
      <c r="I45" s="199"/>
      <c r="J45" s="138"/>
      <c r="K45" s="199"/>
    </row>
    <row r="46" spans="1:11">
      <c r="A46" s="131"/>
      <c r="B46" s="131"/>
      <c r="C46" s="94" t="s">
        <v>110</v>
      </c>
      <c r="D46" s="199"/>
      <c r="E46" s="199"/>
      <c r="F46" s="200" t="s">
        <v>111</v>
      </c>
      <c r="G46" s="199"/>
      <c r="H46" s="199"/>
      <c r="I46" s="199"/>
      <c r="J46" s="138" t="s">
        <v>112</v>
      </c>
      <c r="K46" s="199"/>
    </row>
    <row r="47" spans="1:11">
      <c r="A47" s="131"/>
      <c r="B47" s="131"/>
      <c r="C47" s="131"/>
      <c r="D47" s="131"/>
      <c r="E47" s="131"/>
      <c r="F47" s="131"/>
      <c r="G47" s="131"/>
      <c r="H47" s="131"/>
      <c r="I47" s="131"/>
      <c r="J47" s="131"/>
      <c r="K47" s="131"/>
    </row>
    <row r="48" spans="1:11">
      <c r="A48" s="131"/>
      <c r="B48" s="131"/>
      <c r="C48" s="131"/>
      <c r="D48" s="131"/>
      <c r="E48" s="131"/>
      <c r="F48" s="131"/>
      <c r="G48" s="131"/>
      <c r="H48" s="131"/>
      <c r="I48" s="131"/>
      <c r="J48" s="131"/>
      <c r="K48" s="131"/>
    </row>
    <row r="49" spans="1:11">
      <c r="A49" s="94" t="s">
        <v>105</v>
      </c>
      <c r="B49" s="132" t="s">
        <v>113</v>
      </c>
      <c r="C49" s="94" t="s">
        <v>114</v>
      </c>
      <c r="D49" s="199"/>
      <c r="E49" s="199"/>
      <c r="F49" s="200" t="s">
        <v>111</v>
      </c>
      <c r="G49" s="199"/>
      <c r="H49" s="199"/>
      <c r="I49" s="199"/>
      <c r="J49" s="138" t="s">
        <v>112</v>
      </c>
      <c r="K49" s="199"/>
    </row>
    <row r="50" spans="1:11" ht="7" customHeight="1">
      <c r="A50" s="94"/>
      <c r="B50" s="132"/>
      <c r="C50" s="94"/>
      <c r="D50" s="138"/>
      <c r="E50" s="138"/>
      <c r="F50" s="200"/>
      <c r="G50" s="138"/>
      <c r="H50" s="138"/>
      <c r="I50" s="138"/>
      <c r="J50" s="138"/>
      <c r="K50" s="138"/>
    </row>
    <row r="51" spans="1:11">
      <c r="A51" s="131"/>
      <c r="B51" s="131" t="s">
        <v>115</v>
      </c>
      <c r="C51" s="131"/>
      <c r="D51" s="131" t="s">
        <v>119</v>
      </c>
      <c r="E51" s="199"/>
      <c r="F51" s="199"/>
      <c r="G51" s="199"/>
      <c r="H51" s="131" t="s">
        <v>120</v>
      </c>
      <c r="I51" s="199"/>
      <c r="J51" s="94" t="s">
        <v>121</v>
      </c>
      <c r="K51" s="199"/>
    </row>
    <row r="52" spans="1:11">
      <c r="A52" s="131"/>
      <c r="B52" s="131" t="s">
        <v>116</v>
      </c>
      <c r="C52" s="131"/>
      <c r="D52" s="131"/>
      <c r="E52" s="131"/>
      <c r="F52" s="131"/>
      <c r="G52" s="131"/>
      <c r="H52" s="131"/>
      <c r="I52" s="131"/>
      <c r="J52" s="131"/>
      <c r="K52" s="131"/>
    </row>
    <row r="53" spans="1:11">
      <c r="A53" s="131"/>
      <c r="B53" s="201" t="s">
        <v>203</v>
      </c>
      <c r="C53" s="131"/>
      <c r="D53" s="131"/>
      <c r="E53" s="131"/>
      <c r="F53" s="131"/>
      <c r="G53" s="131"/>
      <c r="H53" s="131"/>
      <c r="I53" s="131"/>
      <c r="J53" s="131"/>
      <c r="K53" s="131"/>
    </row>
    <row r="54" spans="1:11">
      <c r="A54" s="131"/>
      <c r="B54" s="201"/>
      <c r="C54" s="131"/>
      <c r="D54" s="131"/>
      <c r="E54" s="131"/>
      <c r="F54" s="131"/>
      <c r="G54" s="131"/>
      <c r="H54" s="131"/>
      <c r="I54" s="131"/>
      <c r="J54" s="131"/>
      <c r="K54" s="131"/>
    </row>
    <row r="55" spans="1:11">
      <c r="A55" s="131"/>
      <c r="B55" s="131"/>
      <c r="C55" s="131"/>
      <c r="D55" s="131"/>
      <c r="E55" s="131"/>
      <c r="F55" s="131"/>
      <c r="G55" s="131"/>
      <c r="H55" s="131"/>
      <c r="I55" s="131"/>
      <c r="J55" s="131"/>
      <c r="K55" s="131"/>
    </row>
    <row r="56" spans="1:11">
      <c r="A56" s="94" t="s">
        <v>105</v>
      </c>
      <c r="B56" s="132" t="s">
        <v>122</v>
      </c>
      <c r="C56" s="131" t="s">
        <v>123</v>
      </c>
      <c r="D56" s="131"/>
      <c r="E56" s="131"/>
      <c r="F56" s="131"/>
      <c r="G56" s="131"/>
      <c r="H56" s="131"/>
      <c r="I56" s="131"/>
      <c r="J56" s="131"/>
      <c r="K56" s="131"/>
    </row>
    <row r="57" spans="1:11">
      <c r="A57" s="131"/>
      <c r="B57" s="131"/>
      <c r="C57" s="131" t="s">
        <v>124</v>
      </c>
      <c r="D57" s="131"/>
      <c r="E57" s="131"/>
      <c r="F57" s="131"/>
      <c r="G57" s="131"/>
      <c r="H57" s="131"/>
      <c r="I57" s="131"/>
      <c r="J57" s="131"/>
      <c r="K57" s="131"/>
    </row>
    <row r="58" spans="1:11">
      <c r="A58" s="131"/>
      <c r="B58" s="131"/>
      <c r="C58" s="131"/>
      <c r="D58" s="131"/>
      <c r="E58" s="131"/>
      <c r="F58" s="131"/>
      <c r="G58" s="131"/>
      <c r="H58" s="131"/>
      <c r="I58" s="131"/>
      <c r="J58" s="131"/>
      <c r="K58" s="131"/>
    </row>
    <row r="59" spans="1:11">
      <c r="A59" s="131"/>
      <c r="B59" s="131"/>
      <c r="C59" s="131"/>
      <c r="D59" s="131"/>
      <c r="E59" s="131"/>
      <c r="F59" s="131"/>
      <c r="G59" s="131"/>
      <c r="H59" s="131"/>
      <c r="I59" s="131"/>
      <c r="J59" s="131"/>
      <c r="K59" s="131"/>
    </row>
    <row r="60" spans="1:11" ht="102" customHeight="1">
      <c r="A60" s="202" t="s">
        <v>105</v>
      </c>
      <c r="B60" s="203" t="s">
        <v>140</v>
      </c>
      <c r="C60" s="203"/>
      <c r="D60" s="203"/>
      <c r="E60" s="203"/>
      <c r="F60" s="203"/>
      <c r="G60" s="203"/>
      <c r="H60" s="203"/>
      <c r="I60" s="203"/>
      <c r="J60" s="203"/>
      <c r="K60" s="203"/>
    </row>
    <row r="61" spans="1:11">
      <c r="A61" s="131"/>
      <c r="B61" s="131"/>
      <c r="C61" s="131"/>
      <c r="D61" s="131"/>
      <c r="E61" s="131"/>
      <c r="F61" s="131"/>
      <c r="G61" s="131"/>
      <c r="H61" s="131"/>
      <c r="I61" s="131"/>
      <c r="J61" s="131"/>
      <c r="K61" s="131"/>
    </row>
    <row r="62" spans="1:11">
      <c r="A62" s="131"/>
      <c r="B62" s="131"/>
      <c r="C62" s="131"/>
      <c r="D62" s="131"/>
      <c r="E62" s="131"/>
      <c r="F62" s="131"/>
      <c r="G62" s="131"/>
      <c r="H62" s="131"/>
      <c r="I62" s="131"/>
      <c r="J62" s="131"/>
      <c r="K62" s="131"/>
    </row>
    <row r="63" spans="1:11">
      <c r="A63" s="131"/>
      <c r="B63" s="136" t="s">
        <v>0</v>
      </c>
      <c r="C63" s="199"/>
      <c r="D63" s="199"/>
      <c r="E63" s="199"/>
      <c r="F63" s="136" t="s">
        <v>126</v>
      </c>
      <c r="G63" s="199"/>
      <c r="H63" s="199"/>
      <c r="I63" s="199"/>
      <c r="J63" s="136" t="s">
        <v>127</v>
      </c>
      <c r="K63" s="199"/>
    </row>
    <row r="64" spans="1:11">
      <c r="A64" s="131"/>
      <c r="B64" s="131"/>
      <c r="C64" s="131"/>
      <c r="D64" s="131"/>
      <c r="E64" s="131"/>
      <c r="F64" s="131"/>
      <c r="G64" s="131"/>
      <c r="H64" s="131"/>
      <c r="I64" s="131"/>
      <c r="J64" s="131"/>
      <c r="K64" s="131"/>
    </row>
    <row r="65" spans="1:11">
      <c r="A65" s="131"/>
      <c r="B65" s="131"/>
      <c r="C65" s="131"/>
      <c r="D65" s="131"/>
      <c r="E65" s="131"/>
      <c r="F65" s="131"/>
      <c r="G65" s="131"/>
      <c r="H65" s="131"/>
      <c r="I65" s="131"/>
      <c r="J65" s="131"/>
      <c r="K65" s="131"/>
    </row>
    <row r="66" spans="1:11">
      <c r="A66" s="131"/>
      <c r="B66" s="131"/>
      <c r="C66" s="131"/>
      <c r="D66" s="131"/>
      <c r="E66" s="131"/>
      <c r="F66" s="131"/>
      <c r="G66" s="131"/>
      <c r="H66" s="131"/>
      <c r="I66" s="131"/>
      <c r="J66" s="131"/>
      <c r="K66" s="131"/>
    </row>
    <row r="67" spans="1:11" ht="55" customHeight="1">
      <c r="A67" s="131"/>
      <c r="B67" s="203" t="s">
        <v>128</v>
      </c>
      <c r="C67" s="203"/>
      <c r="D67" s="203"/>
      <c r="E67" s="203"/>
      <c r="F67" s="203"/>
      <c r="G67" s="203"/>
      <c r="H67" s="203"/>
      <c r="I67" s="203"/>
      <c r="J67" s="203"/>
      <c r="K67" s="203"/>
    </row>
    <row r="68" spans="1:11">
      <c r="A68" s="131"/>
      <c r="B68" s="131" t="s">
        <v>129</v>
      </c>
      <c r="C68" s="131"/>
      <c r="D68" s="131"/>
      <c r="E68" s="131"/>
      <c r="F68" s="131"/>
      <c r="G68" s="131"/>
      <c r="H68" s="131"/>
      <c r="I68" s="131"/>
      <c r="J68" s="131"/>
      <c r="K68" s="131"/>
    </row>
    <row r="69" spans="1:11">
      <c r="A69" s="131"/>
      <c r="B69" s="199"/>
      <c r="C69" s="199"/>
      <c r="D69" s="199"/>
      <c r="E69" s="199"/>
      <c r="F69" s="199"/>
      <c r="G69" s="199"/>
      <c r="H69" s="199"/>
      <c r="I69" s="199"/>
      <c r="J69" s="199"/>
      <c r="K69" s="199"/>
    </row>
    <row r="70" spans="1:11" ht="20" customHeight="1">
      <c r="A70" s="131"/>
      <c r="B70" s="199"/>
      <c r="C70" s="199"/>
      <c r="D70" s="199"/>
      <c r="E70" s="199"/>
      <c r="F70" s="199"/>
      <c r="G70" s="199"/>
      <c r="H70" s="199"/>
      <c r="I70" s="199"/>
      <c r="J70" s="199"/>
      <c r="K70" s="199"/>
    </row>
    <row r="71" spans="1:11">
      <c r="A71" s="131"/>
      <c r="B71" s="131"/>
      <c r="C71" s="131"/>
      <c r="D71" s="131"/>
      <c r="E71" s="131"/>
      <c r="F71" s="131"/>
      <c r="G71" s="131"/>
      <c r="H71" s="131"/>
      <c r="I71" s="131"/>
      <c r="J71" s="131"/>
      <c r="K71" s="131"/>
    </row>
    <row r="72" spans="1:11">
      <c r="A72" s="131"/>
      <c r="B72" s="131"/>
      <c r="C72" s="131"/>
      <c r="D72" s="131"/>
      <c r="E72" s="131"/>
      <c r="F72" s="131"/>
      <c r="G72" s="131"/>
      <c r="H72" s="131"/>
      <c r="I72" s="131"/>
      <c r="J72" s="131"/>
      <c r="K72" s="131"/>
    </row>
    <row r="73" spans="1:11">
      <c r="A73" s="131"/>
      <c r="B73" s="131"/>
      <c r="C73" s="131"/>
      <c r="D73" s="131"/>
      <c r="E73" s="131"/>
      <c r="F73" s="131"/>
      <c r="G73" s="131"/>
      <c r="H73" s="131"/>
      <c r="I73" s="131"/>
      <c r="J73" s="131"/>
      <c r="K73" s="131"/>
    </row>
    <row r="74" spans="1:11">
      <c r="A74" s="131"/>
      <c r="B74" s="131"/>
      <c r="C74" s="131"/>
      <c r="D74" s="131"/>
      <c r="E74" s="131"/>
      <c r="F74" s="131"/>
      <c r="G74" s="131"/>
      <c r="H74" s="131"/>
      <c r="I74" s="131"/>
      <c r="J74" s="131"/>
      <c r="K74" s="131"/>
    </row>
    <row r="75" spans="1:11">
      <c r="A75" s="131"/>
      <c r="B75" s="131"/>
      <c r="C75" s="131"/>
      <c r="D75" s="131"/>
      <c r="E75" s="131"/>
      <c r="F75" s="131"/>
      <c r="G75" s="131"/>
      <c r="H75" s="131"/>
      <c r="I75" s="131"/>
      <c r="J75" s="131"/>
      <c r="K75" s="131"/>
    </row>
    <row r="76" spans="1:11">
      <c r="A76" s="131"/>
      <c r="B76" s="131"/>
      <c r="C76" s="131"/>
      <c r="D76" s="131"/>
      <c r="E76" s="131"/>
      <c r="F76" s="131"/>
      <c r="G76" s="131"/>
      <c r="H76" s="131"/>
      <c r="I76" s="131"/>
      <c r="J76" s="131"/>
      <c r="K76" s="131"/>
    </row>
    <row r="77" spans="1:11">
      <c r="A77" s="131"/>
      <c r="B77" s="131"/>
      <c r="C77" s="131"/>
      <c r="D77" s="131"/>
      <c r="E77" s="131"/>
      <c r="F77" s="131"/>
      <c r="G77" s="131"/>
      <c r="H77" s="131"/>
      <c r="I77" s="131"/>
      <c r="J77" s="131"/>
      <c r="K77" s="131"/>
    </row>
    <row r="78" spans="1:11">
      <c r="A78" s="131"/>
      <c r="B78" s="131"/>
      <c r="C78" s="131"/>
      <c r="D78" s="131"/>
      <c r="E78" s="131"/>
      <c r="F78" s="131"/>
      <c r="G78" s="131"/>
      <c r="H78" s="131"/>
      <c r="I78" s="131"/>
      <c r="J78" s="131"/>
      <c r="K78" s="131"/>
    </row>
  </sheetData>
  <sheetProtection algorithmName="SHA-512" hashValue="+4ZEDwEvkZ2eio8H4d+lEoFCT05xmvbCFJULPHJvbB9AtUNkpHTxRh63qw0LBAOeuSQDuFipHjnf3g1BtYxc5Q==" saltValue="Hbv0sutQkXgFtRIR0+nCSA==" spinCount="100000" sheet="1" objects="1" scenarios="1" selectLockedCells="1" selectUnlockedCells="1"/>
  <mergeCells count="25">
    <mergeCell ref="C26:D26"/>
    <mergeCell ref="C16:F16"/>
    <mergeCell ref="C17:E17"/>
    <mergeCell ref="B39:H41"/>
    <mergeCell ref="B67:K67"/>
    <mergeCell ref="B60:K60"/>
    <mergeCell ref="I40:J40"/>
    <mergeCell ref="D30:I30"/>
    <mergeCell ref="D31:I31"/>
    <mergeCell ref="D32:I32"/>
    <mergeCell ref="D33:I33"/>
    <mergeCell ref="D37:I37"/>
    <mergeCell ref="I38:J38"/>
    <mergeCell ref="A9:K9"/>
    <mergeCell ref="A16:B16"/>
    <mergeCell ref="A20:B20"/>
    <mergeCell ref="A22:B22"/>
    <mergeCell ref="A24:B24"/>
    <mergeCell ref="C15:K15"/>
    <mergeCell ref="G17:H17"/>
    <mergeCell ref="J17:K17"/>
    <mergeCell ref="C19:E19"/>
    <mergeCell ref="C21:E21"/>
    <mergeCell ref="C23:E23"/>
    <mergeCell ref="A12:K12"/>
  </mergeCells>
  <pageMargins left="0" right="0" top="0" bottom="0" header="0" footer="0"/>
  <pageSetup scale="5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9CB7B3-8BE1-E445-AC63-BDC2C8F1F9F2}">
  <sheetPr codeName="Sheet3"/>
  <dimension ref="A1:A4"/>
  <sheetViews>
    <sheetView workbookViewId="0">
      <selection activeCell="A5" sqref="A5"/>
    </sheetView>
  </sheetViews>
  <sheetFormatPr baseColWidth="10" defaultRowHeight="15"/>
  <sheetData>
    <row r="1" spans="1:1">
      <c r="A1" t="s">
        <v>75</v>
      </c>
    </row>
    <row r="2" spans="1:1">
      <c r="A2" t="s">
        <v>73</v>
      </c>
    </row>
    <row r="3" spans="1:1">
      <c r="A3" t="s">
        <v>74</v>
      </c>
    </row>
    <row r="4" spans="1:1">
      <c r="A4" t="s">
        <v>77</v>
      </c>
    </row>
  </sheetData>
  <dataValidations count="1">
    <dataValidation type="list" allowBlank="1" showInputMessage="1" showErrorMessage="1" promptTitle="Payment_Type" sqref="A1:A3" xr:uid="{1E9031E2-B47C-4040-B149-62462493CAFB}">
      <formula1>$A$1:$A$3</formula1>
    </dataValidation>
  </dataValidation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65F98-1EC1-FD41-8BFB-732D0D20092F}">
  <sheetPr codeName="Sheet9">
    <tabColor rgb="FF0432FF"/>
    <pageSetUpPr fitToPage="1"/>
  </sheetPr>
  <dimension ref="A1:GX72"/>
  <sheetViews>
    <sheetView showWhiteSpace="0" view="pageBreakPreview" zoomScaleNormal="41" zoomScaleSheetLayoutView="100" zoomScalePageLayoutView="40" workbookViewId="0">
      <selection activeCell="H13" sqref="H13"/>
    </sheetView>
  </sheetViews>
  <sheetFormatPr baseColWidth="10" defaultColWidth="8.83203125" defaultRowHeight="14"/>
  <cols>
    <col min="1" max="1" width="29" style="204" customWidth="1"/>
    <col min="2" max="2" width="11.5" style="204" customWidth="1"/>
    <col min="3" max="3" width="17.1640625" style="204" customWidth="1"/>
    <col min="4" max="4" width="8.83203125" style="204"/>
    <col min="5" max="5" width="13" style="204" customWidth="1"/>
    <col min="6" max="6" width="16.5" style="204" customWidth="1"/>
    <col min="7" max="7" width="13.1640625" style="204" customWidth="1"/>
    <col min="8" max="8" width="14.5" style="204" customWidth="1"/>
    <col min="9" max="9" width="16.33203125" style="204" customWidth="1"/>
    <col min="10" max="10" width="11.83203125" style="204" bestFit="1" customWidth="1"/>
    <col min="11" max="11" width="16.83203125" style="204" customWidth="1"/>
    <col min="12" max="14" width="8.83203125" style="204"/>
    <col min="15" max="16" width="8.83203125" style="204" customWidth="1"/>
    <col min="17" max="17" width="11.33203125" style="204" bestFit="1" customWidth="1"/>
    <col min="18" max="19" width="8.83203125" style="204"/>
    <col min="20" max="20" width="15.83203125" style="204" customWidth="1"/>
    <col min="21" max="21" width="10.33203125" style="204" customWidth="1"/>
    <col min="22" max="22" width="5" style="204" customWidth="1"/>
    <col min="23" max="23" width="16.33203125" style="204" customWidth="1"/>
    <col min="24" max="24" width="13.33203125" style="204" customWidth="1"/>
    <col min="25" max="16384" width="8.83203125" style="204"/>
  </cols>
  <sheetData>
    <row r="1" spans="1:206">
      <c r="K1" s="131"/>
      <c r="L1" s="131"/>
      <c r="M1" s="131"/>
      <c r="N1" s="131"/>
      <c r="O1" s="131"/>
      <c r="P1" s="131"/>
      <c r="Q1" s="131"/>
      <c r="R1" s="131"/>
      <c r="S1" s="131"/>
      <c r="T1" s="131"/>
      <c r="U1" s="131"/>
      <c r="V1" s="131"/>
      <c r="W1" s="131"/>
      <c r="X1" s="131"/>
      <c r="Y1" s="131"/>
      <c r="Z1" s="131"/>
      <c r="AA1" s="131"/>
      <c r="AB1" s="131"/>
      <c r="AC1" s="131"/>
      <c r="AD1" s="131"/>
      <c r="AE1" s="131"/>
      <c r="AF1" s="131"/>
      <c r="AG1" s="131"/>
      <c r="AH1" s="131"/>
      <c r="AI1" s="131"/>
      <c r="AJ1" s="131"/>
      <c r="AK1" s="131"/>
      <c r="AL1" s="131"/>
      <c r="AM1" s="131"/>
      <c r="AN1" s="131"/>
      <c r="AO1" s="131"/>
      <c r="AP1" s="131"/>
      <c r="AQ1" s="131"/>
      <c r="AR1" s="131"/>
      <c r="AS1" s="131"/>
      <c r="AT1" s="131"/>
      <c r="AU1" s="131"/>
      <c r="AV1" s="131"/>
      <c r="AW1" s="131"/>
      <c r="AX1" s="131"/>
      <c r="AY1" s="131"/>
      <c r="AZ1" s="131"/>
      <c r="BA1" s="131"/>
      <c r="BB1" s="131"/>
      <c r="BC1" s="131"/>
      <c r="BD1" s="131"/>
      <c r="BE1" s="131"/>
      <c r="BF1" s="131"/>
      <c r="BG1" s="131"/>
      <c r="BH1" s="131"/>
      <c r="BI1" s="131"/>
      <c r="BJ1" s="131"/>
      <c r="BK1" s="131"/>
      <c r="BL1" s="131"/>
      <c r="BM1" s="131"/>
      <c r="BN1" s="131"/>
      <c r="BO1" s="131"/>
      <c r="BP1" s="131"/>
      <c r="BQ1" s="131"/>
      <c r="BR1" s="131"/>
      <c r="BS1" s="131"/>
      <c r="BT1" s="131"/>
      <c r="BU1" s="131"/>
      <c r="BV1" s="131"/>
      <c r="BW1" s="131"/>
      <c r="BX1" s="131"/>
      <c r="BY1" s="131"/>
      <c r="BZ1" s="131"/>
      <c r="CA1" s="131"/>
      <c r="CB1" s="131"/>
      <c r="CC1" s="131"/>
      <c r="CD1" s="131"/>
      <c r="CE1" s="131"/>
      <c r="CF1" s="131"/>
      <c r="CG1" s="131"/>
      <c r="CH1" s="131"/>
      <c r="CI1" s="131"/>
      <c r="CJ1" s="131"/>
      <c r="CK1" s="131"/>
      <c r="CL1" s="131"/>
      <c r="CM1" s="131"/>
      <c r="CN1" s="131"/>
      <c r="CO1" s="131"/>
      <c r="CP1" s="131"/>
      <c r="CQ1" s="131"/>
      <c r="CR1" s="131"/>
      <c r="CS1" s="131"/>
      <c r="CT1" s="131"/>
      <c r="CU1" s="131"/>
      <c r="CV1" s="131"/>
      <c r="CW1" s="131"/>
      <c r="CX1" s="131"/>
      <c r="CY1" s="131"/>
      <c r="CZ1" s="131"/>
      <c r="DA1" s="131"/>
      <c r="DB1" s="131"/>
      <c r="DC1" s="131"/>
      <c r="DD1" s="131"/>
      <c r="DE1" s="131"/>
      <c r="DF1" s="131"/>
      <c r="DG1" s="131"/>
      <c r="DH1" s="131"/>
      <c r="DI1" s="131"/>
      <c r="DJ1" s="131"/>
      <c r="DK1" s="131"/>
      <c r="DL1" s="131"/>
      <c r="DM1" s="131"/>
      <c r="DN1" s="131"/>
      <c r="DO1" s="131"/>
      <c r="DP1" s="131"/>
      <c r="DQ1" s="131"/>
      <c r="DR1" s="131"/>
      <c r="DS1" s="131"/>
      <c r="DT1" s="131"/>
      <c r="DU1" s="131"/>
      <c r="DV1" s="131"/>
      <c r="DW1" s="131"/>
      <c r="DX1" s="131"/>
      <c r="DY1" s="131"/>
      <c r="DZ1" s="131"/>
      <c r="EA1" s="131"/>
      <c r="EB1" s="131"/>
      <c r="EC1" s="131"/>
      <c r="ED1" s="131"/>
      <c r="EE1" s="131"/>
      <c r="EF1" s="131"/>
      <c r="EG1" s="131"/>
      <c r="EH1" s="131"/>
      <c r="EI1" s="131"/>
      <c r="EJ1" s="131"/>
      <c r="EK1" s="131"/>
      <c r="EL1" s="131"/>
      <c r="EM1" s="131"/>
      <c r="EN1" s="131"/>
      <c r="EO1" s="131"/>
      <c r="EP1" s="131"/>
      <c r="EQ1" s="131"/>
      <c r="ER1" s="131"/>
      <c r="ES1" s="131"/>
      <c r="ET1" s="131"/>
      <c r="EU1" s="131"/>
      <c r="EV1" s="131"/>
      <c r="EW1" s="131"/>
      <c r="EX1" s="131"/>
      <c r="EY1" s="131"/>
      <c r="EZ1" s="131"/>
      <c r="FA1" s="131"/>
      <c r="FB1" s="131"/>
      <c r="FC1" s="131"/>
      <c r="FD1" s="131"/>
      <c r="FE1" s="131"/>
      <c r="FF1" s="131"/>
      <c r="FG1" s="131"/>
      <c r="FH1" s="131"/>
      <c r="FI1" s="131"/>
      <c r="FJ1" s="131"/>
      <c r="FK1" s="131"/>
      <c r="FL1" s="131"/>
      <c r="FM1" s="131"/>
      <c r="FN1" s="131"/>
      <c r="FO1" s="131"/>
      <c r="FP1" s="131"/>
      <c r="FQ1" s="131"/>
      <c r="FR1" s="131"/>
      <c r="FS1" s="131"/>
      <c r="FT1" s="131"/>
      <c r="FU1" s="131"/>
      <c r="FV1" s="131"/>
      <c r="FW1" s="131"/>
      <c r="FX1" s="131"/>
      <c r="FY1" s="131"/>
      <c r="FZ1" s="131"/>
      <c r="GA1" s="131"/>
      <c r="GB1" s="131"/>
      <c r="GC1" s="131"/>
      <c r="GD1" s="131"/>
      <c r="GE1" s="131"/>
      <c r="GF1" s="131"/>
      <c r="GG1" s="131"/>
      <c r="GH1" s="131"/>
      <c r="GI1" s="131"/>
      <c r="GJ1" s="131"/>
      <c r="GK1" s="131"/>
      <c r="GL1" s="131"/>
      <c r="GM1" s="131"/>
      <c r="GN1" s="131"/>
      <c r="GO1" s="131"/>
      <c r="GP1" s="131"/>
      <c r="GQ1" s="131"/>
      <c r="GR1" s="131"/>
      <c r="GS1" s="131"/>
      <c r="GT1" s="131"/>
      <c r="GU1" s="131"/>
      <c r="GV1" s="131"/>
      <c r="GW1" s="131"/>
      <c r="GX1" s="131"/>
    </row>
    <row r="2" spans="1:206">
      <c r="K2" s="131"/>
      <c r="L2" s="131"/>
      <c r="M2" s="131"/>
      <c r="N2" s="131"/>
      <c r="O2" s="131"/>
      <c r="P2" s="131"/>
      <c r="Q2" s="131"/>
      <c r="R2" s="131"/>
      <c r="S2" s="131"/>
      <c r="T2" s="131"/>
      <c r="U2" s="131"/>
      <c r="V2" s="131"/>
      <c r="W2" s="131"/>
      <c r="X2" s="131"/>
      <c r="Y2" s="131"/>
      <c r="Z2" s="131"/>
      <c r="AA2" s="131"/>
      <c r="AB2" s="131"/>
      <c r="AC2" s="131"/>
      <c r="AD2" s="131"/>
      <c r="AE2" s="131"/>
      <c r="AF2" s="131"/>
      <c r="AG2" s="131"/>
      <c r="AH2" s="131"/>
      <c r="AI2" s="131"/>
      <c r="AJ2" s="131"/>
      <c r="AK2" s="131"/>
      <c r="AL2" s="131"/>
      <c r="AM2" s="131"/>
      <c r="AN2" s="131"/>
      <c r="AO2" s="131"/>
      <c r="AP2" s="131"/>
      <c r="AQ2" s="131"/>
      <c r="AR2" s="131"/>
      <c r="AS2" s="131"/>
      <c r="AT2" s="131"/>
      <c r="AU2" s="131"/>
      <c r="AV2" s="131"/>
      <c r="AW2" s="131"/>
      <c r="AX2" s="131"/>
      <c r="AY2" s="131"/>
      <c r="AZ2" s="131"/>
      <c r="BA2" s="131"/>
      <c r="BB2" s="131"/>
      <c r="BC2" s="131"/>
      <c r="BD2" s="131"/>
      <c r="BE2" s="131"/>
      <c r="BF2" s="131"/>
      <c r="BG2" s="131"/>
      <c r="BH2" s="131"/>
      <c r="BI2" s="131"/>
      <c r="BJ2" s="131"/>
      <c r="BK2" s="131"/>
      <c r="BL2" s="131"/>
      <c r="BM2" s="131"/>
      <c r="BN2" s="131"/>
      <c r="BO2" s="131"/>
      <c r="BP2" s="131"/>
      <c r="BQ2" s="131"/>
      <c r="BR2" s="131"/>
      <c r="BS2" s="131"/>
      <c r="BT2" s="131"/>
      <c r="BU2" s="131"/>
      <c r="BV2" s="131"/>
      <c r="BW2" s="131"/>
      <c r="BX2" s="131"/>
      <c r="BY2" s="131"/>
      <c r="BZ2" s="131"/>
      <c r="CA2" s="131"/>
      <c r="CB2" s="131"/>
      <c r="CC2" s="131"/>
      <c r="CD2" s="131"/>
      <c r="CE2" s="131"/>
      <c r="CF2" s="131"/>
      <c r="CG2" s="131"/>
      <c r="CH2" s="131"/>
      <c r="CI2" s="131"/>
      <c r="CJ2" s="131"/>
      <c r="CK2" s="131"/>
      <c r="CL2" s="131"/>
      <c r="CM2" s="131"/>
      <c r="CN2" s="131"/>
      <c r="CO2" s="131"/>
      <c r="CP2" s="131"/>
      <c r="CQ2" s="131"/>
      <c r="CR2" s="131"/>
      <c r="CS2" s="131"/>
      <c r="CT2" s="131"/>
      <c r="CU2" s="131"/>
      <c r="CV2" s="131"/>
      <c r="CW2" s="131"/>
      <c r="CX2" s="131"/>
      <c r="CY2" s="131"/>
      <c r="CZ2" s="131"/>
      <c r="DA2" s="131"/>
      <c r="DB2" s="131"/>
      <c r="DC2" s="131"/>
      <c r="DD2" s="131"/>
      <c r="DE2" s="131"/>
      <c r="DF2" s="131"/>
      <c r="DG2" s="131"/>
      <c r="DH2" s="131"/>
      <c r="DI2" s="131"/>
      <c r="DJ2" s="131"/>
      <c r="DK2" s="131"/>
      <c r="DL2" s="131"/>
      <c r="DM2" s="131"/>
      <c r="DN2" s="131"/>
      <c r="DO2" s="131"/>
      <c r="DP2" s="131"/>
      <c r="DQ2" s="131"/>
      <c r="DR2" s="131"/>
      <c r="DS2" s="131"/>
      <c r="DT2" s="131"/>
      <c r="DU2" s="131"/>
      <c r="DV2" s="131"/>
      <c r="DW2" s="131"/>
      <c r="DX2" s="131"/>
      <c r="DY2" s="131"/>
      <c r="DZ2" s="131"/>
      <c r="EA2" s="131"/>
      <c r="EB2" s="131"/>
      <c r="EC2" s="131"/>
      <c r="ED2" s="131"/>
      <c r="EE2" s="131"/>
      <c r="EF2" s="131"/>
      <c r="EG2" s="131"/>
      <c r="EH2" s="131"/>
      <c r="EI2" s="131"/>
      <c r="EJ2" s="131"/>
      <c r="EK2" s="131"/>
      <c r="EL2" s="131"/>
      <c r="EM2" s="131"/>
      <c r="EN2" s="131"/>
      <c r="EO2" s="131"/>
      <c r="EP2" s="131"/>
      <c r="EQ2" s="131"/>
      <c r="ER2" s="131"/>
      <c r="ES2" s="131"/>
      <c r="ET2" s="131"/>
      <c r="EU2" s="131"/>
      <c r="EV2" s="131"/>
      <c r="EW2" s="131"/>
      <c r="EX2" s="131"/>
      <c r="EY2" s="131"/>
      <c r="EZ2" s="131"/>
      <c r="FA2" s="131"/>
      <c r="FB2" s="131"/>
      <c r="FC2" s="131"/>
      <c r="FD2" s="131"/>
      <c r="FE2" s="131"/>
      <c r="FF2" s="131"/>
      <c r="FG2" s="131"/>
      <c r="FH2" s="131"/>
      <c r="FI2" s="131"/>
      <c r="FJ2" s="131"/>
      <c r="FK2" s="131"/>
      <c r="FL2" s="131"/>
      <c r="FM2" s="131"/>
      <c r="FN2" s="131"/>
      <c r="FO2" s="131"/>
      <c r="FP2" s="131"/>
      <c r="FQ2" s="131"/>
      <c r="FR2" s="131"/>
      <c r="FS2" s="131"/>
      <c r="FT2" s="131"/>
      <c r="FU2" s="131"/>
      <c r="FV2" s="131"/>
      <c r="FW2" s="131"/>
      <c r="FX2" s="131"/>
      <c r="FY2" s="131"/>
      <c r="FZ2" s="131"/>
      <c r="GA2" s="131"/>
      <c r="GB2" s="131"/>
      <c r="GC2" s="131"/>
      <c r="GD2" s="131"/>
      <c r="GE2" s="131"/>
      <c r="GF2" s="131"/>
      <c r="GG2" s="131"/>
      <c r="GH2" s="131"/>
      <c r="GI2" s="131"/>
      <c r="GJ2" s="131"/>
      <c r="GK2" s="131"/>
      <c r="GL2" s="131"/>
      <c r="GM2" s="131"/>
      <c r="GN2" s="131"/>
      <c r="GO2" s="131"/>
      <c r="GP2" s="131"/>
      <c r="GQ2" s="131"/>
      <c r="GR2" s="131"/>
      <c r="GS2" s="131"/>
      <c r="GT2" s="131"/>
      <c r="GU2" s="131"/>
      <c r="GV2" s="131"/>
      <c r="GW2" s="131"/>
      <c r="GX2" s="131"/>
    </row>
    <row r="3" spans="1:206">
      <c r="K3" s="131"/>
      <c r="L3" s="131"/>
      <c r="M3" s="131"/>
      <c r="N3" s="131"/>
      <c r="O3" s="131"/>
      <c r="P3" s="131"/>
      <c r="Q3" s="131"/>
      <c r="R3" s="131"/>
      <c r="S3" s="131"/>
      <c r="T3" s="131"/>
      <c r="U3" s="131"/>
      <c r="V3" s="131"/>
      <c r="W3" s="131"/>
      <c r="X3" s="131"/>
      <c r="Y3" s="131"/>
      <c r="Z3" s="131"/>
      <c r="AA3" s="131"/>
      <c r="AB3" s="131"/>
      <c r="AC3" s="131"/>
      <c r="AD3" s="131"/>
      <c r="AE3" s="131"/>
      <c r="AF3" s="131"/>
      <c r="AG3" s="131"/>
      <c r="AH3" s="131"/>
      <c r="AI3" s="131"/>
      <c r="AJ3" s="131"/>
      <c r="AK3" s="131"/>
      <c r="AL3" s="131"/>
      <c r="AM3" s="131"/>
      <c r="AN3" s="131"/>
      <c r="AO3" s="131"/>
      <c r="AP3" s="131"/>
      <c r="AQ3" s="131"/>
      <c r="AR3" s="131"/>
      <c r="AS3" s="131"/>
      <c r="AT3" s="131"/>
      <c r="AU3" s="131"/>
      <c r="AV3" s="131"/>
      <c r="AW3" s="131"/>
      <c r="AX3" s="131"/>
      <c r="AY3" s="131"/>
      <c r="AZ3" s="131"/>
      <c r="BA3" s="131"/>
      <c r="BB3" s="131"/>
      <c r="BC3" s="131"/>
      <c r="BD3" s="131"/>
      <c r="BE3" s="131"/>
      <c r="BF3" s="131"/>
      <c r="BG3" s="131"/>
      <c r="BH3" s="131"/>
      <c r="BI3" s="131"/>
      <c r="BJ3" s="131"/>
      <c r="BK3" s="131"/>
      <c r="BL3" s="131"/>
      <c r="BM3" s="131"/>
      <c r="BN3" s="131"/>
      <c r="BO3" s="131"/>
      <c r="BP3" s="131"/>
      <c r="BQ3" s="131"/>
      <c r="BR3" s="131"/>
      <c r="BS3" s="131"/>
      <c r="BT3" s="131"/>
      <c r="BU3" s="131"/>
      <c r="BV3" s="131"/>
      <c r="BW3" s="131"/>
      <c r="BX3" s="131"/>
      <c r="BY3" s="131"/>
      <c r="BZ3" s="131"/>
      <c r="CA3" s="131"/>
      <c r="CB3" s="131"/>
      <c r="CC3" s="131"/>
      <c r="CD3" s="131"/>
      <c r="CE3" s="131"/>
      <c r="CF3" s="131"/>
      <c r="CG3" s="131"/>
      <c r="CH3" s="131"/>
      <c r="CI3" s="131"/>
      <c r="CJ3" s="131"/>
      <c r="CK3" s="131"/>
      <c r="CL3" s="131"/>
      <c r="CM3" s="131"/>
      <c r="CN3" s="131"/>
      <c r="CO3" s="131"/>
      <c r="CP3" s="131"/>
      <c r="CQ3" s="131"/>
      <c r="CR3" s="131"/>
      <c r="CS3" s="131"/>
      <c r="CT3" s="131"/>
      <c r="CU3" s="131"/>
      <c r="CV3" s="131"/>
      <c r="CW3" s="131"/>
      <c r="CX3" s="131"/>
      <c r="CY3" s="131"/>
      <c r="CZ3" s="131"/>
      <c r="DA3" s="131"/>
      <c r="DB3" s="131"/>
      <c r="DC3" s="131"/>
      <c r="DD3" s="131"/>
      <c r="DE3" s="131"/>
      <c r="DF3" s="131"/>
      <c r="DG3" s="131"/>
      <c r="DH3" s="131"/>
      <c r="DI3" s="131"/>
      <c r="DJ3" s="131"/>
      <c r="DK3" s="131"/>
      <c r="DL3" s="131"/>
      <c r="DM3" s="131"/>
      <c r="DN3" s="131"/>
      <c r="DO3" s="131"/>
      <c r="DP3" s="131"/>
      <c r="DQ3" s="131"/>
      <c r="DR3" s="131"/>
      <c r="DS3" s="131"/>
      <c r="DT3" s="131"/>
      <c r="DU3" s="131"/>
      <c r="DV3" s="131"/>
      <c r="DW3" s="131"/>
      <c r="DX3" s="131"/>
      <c r="DY3" s="131"/>
      <c r="DZ3" s="131"/>
      <c r="EA3" s="131"/>
      <c r="EB3" s="131"/>
      <c r="EC3" s="131"/>
      <c r="ED3" s="131"/>
      <c r="EE3" s="131"/>
      <c r="EF3" s="131"/>
      <c r="EG3" s="131"/>
      <c r="EH3" s="131"/>
      <c r="EI3" s="131"/>
      <c r="EJ3" s="131"/>
      <c r="EK3" s="131"/>
      <c r="EL3" s="131"/>
      <c r="EM3" s="131"/>
      <c r="EN3" s="131"/>
      <c r="EO3" s="131"/>
      <c r="EP3" s="131"/>
      <c r="EQ3" s="131"/>
      <c r="ER3" s="131"/>
      <c r="ES3" s="131"/>
      <c r="ET3" s="131"/>
      <c r="EU3" s="131"/>
      <c r="EV3" s="131"/>
      <c r="EW3" s="131"/>
      <c r="EX3" s="131"/>
      <c r="EY3" s="131"/>
      <c r="EZ3" s="131"/>
      <c r="FA3" s="131"/>
      <c r="FB3" s="131"/>
      <c r="FC3" s="131"/>
      <c r="FD3" s="131"/>
      <c r="FE3" s="131"/>
      <c r="FF3" s="131"/>
      <c r="FG3" s="131"/>
      <c r="FH3" s="131"/>
      <c r="FI3" s="131"/>
      <c r="FJ3" s="131"/>
      <c r="FK3" s="131"/>
      <c r="FL3" s="131"/>
      <c r="FM3" s="131"/>
      <c r="FN3" s="131"/>
      <c r="FO3" s="131"/>
      <c r="FP3" s="131"/>
      <c r="FQ3" s="131"/>
      <c r="FR3" s="131"/>
      <c r="FS3" s="131"/>
      <c r="FT3" s="131"/>
      <c r="FU3" s="131"/>
      <c r="FV3" s="131"/>
      <c r="FW3" s="131"/>
      <c r="FX3" s="131"/>
      <c r="FY3" s="131"/>
      <c r="FZ3" s="131"/>
      <c r="GA3" s="131"/>
      <c r="GB3" s="131"/>
      <c r="GC3" s="131"/>
      <c r="GD3" s="131"/>
      <c r="GE3" s="131"/>
      <c r="GF3" s="131"/>
      <c r="GG3" s="131"/>
      <c r="GH3" s="131"/>
      <c r="GI3" s="131"/>
      <c r="GJ3" s="131"/>
      <c r="GK3" s="131"/>
      <c r="GL3" s="131"/>
      <c r="GM3" s="131"/>
      <c r="GN3" s="131"/>
      <c r="GO3" s="131"/>
      <c r="GP3" s="131"/>
      <c r="GQ3" s="131"/>
      <c r="GR3" s="131"/>
      <c r="GS3" s="131"/>
      <c r="GT3" s="131"/>
      <c r="GU3" s="131"/>
      <c r="GV3" s="131"/>
      <c r="GW3" s="131"/>
      <c r="GX3" s="131"/>
    </row>
    <row r="4" spans="1:206">
      <c r="K4" s="131"/>
      <c r="L4" s="131"/>
      <c r="M4" s="131"/>
      <c r="N4" s="131"/>
      <c r="O4" s="131"/>
      <c r="P4" s="131"/>
      <c r="Q4" s="131"/>
      <c r="R4" s="131"/>
      <c r="S4" s="131"/>
      <c r="T4" s="131"/>
      <c r="U4" s="131"/>
      <c r="V4" s="131"/>
      <c r="W4" s="131"/>
      <c r="X4" s="131"/>
      <c r="Y4" s="131"/>
      <c r="Z4" s="131"/>
      <c r="AA4" s="131"/>
      <c r="AB4" s="131"/>
      <c r="AC4" s="131"/>
      <c r="AD4" s="131"/>
      <c r="AE4" s="131"/>
      <c r="AF4" s="131"/>
      <c r="AG4" s="131"/>
      <c r="AH4" s="131"/>
      <c r="AI4" s="131"/>
      <c r="AJ4" s="131"/>
      <c r="AK4" s="131"/>
      <c r="AL4" s="131"/>
      <c r="AM4" s="131"/>
      <c r="AN4" s="131"/>
      <c r="AO4" s="131"/>
      <c r="AP4" s="131"/>
      <c r="AQ4" s="131"/>
      <c r="AR4" s="131"/>
      <c r="AS4" s="131"/>
      <c r="AT4" s="131"/>
      <c r="AU4" s="131"/>
      <c r="AV4" s="131"/>
      <c r="AW4" s="131"/>
      <c r="AX4" s="131"/>
      <c r="AY4" s="131"/>
      <c r="AZ4" s="131"/>
      <c r="BA4" s="131"/>
      <c r="BB4" s="131"/>
      <c r="BC4" s="131"/>
      <c r="BD4" s="131"/>
      <c r="BE4" s="131"/>
      <c r="BF4" s="131"/>
      <c r="BG4" s="131"/>
      <c r="BH4" s="131"/>
      <c r="BI4" s="131"/>
      <c r="BJ4" s="131"/>
      <c r="BK4" s="131"/>
      <c r="BL4" s="131"/>
      <c r="BM4" s="131"/>
      <c r="BN4" s="131"/>
      <c r="BO4" s="131"/>
      <c r="BP4" s="131"/>
      <c r="BQ4" s="131"/>
      <c r="BR4" s="131"/>
      <c r="BS4" s="131"/>
      <c r="BT4" s="131"/>
      <c r="BU4" s="131"/>
      <c r="BV4" s="131"/>
      <c r="BW4" s="131"/>
      <c r="BX4" s="131"/>
      <c r="BY4" s="131"/>
      <c r="BZ4" s="131"/>
      <c r="CA4" s="131"/>
      <c r="CB4" s="131"/>
      <c r="CC4" s="131"/>
      <c r="CD4" s="131"/>
      <c r="CE4" s="131"/>
      <c r="CF4" s="131"/>
      <c r="CG4" s="131"/>
      <c r="CH4" s="131"/>
      <c r="CI4" s="131"/>
      <c r="CJ4" s="131"/>
      <c r="CK4" s="131"/>
      <c r="CL4" s="131"/>
      <c r="CM4" s="131"/>
      <c r="CN4" s="131"/>
      <c r="CO4" s="131"/>
      <c r="CP4" s="131"/>
      <c r="CQ4" s="131"/>
      <c r="CR4" s="131"/>
      <c r="CS4" s="131"/>
      <c r="CT4" s="131"/>
      <c r="CU4" s="131"/>
      <c r="CV4" s="131"/>
      <c r="CW4" s="131"/>
      <c r="CX4" s="131"/>
      <c r="CY4" s="131"/>
      <c r="CZ4" s="131"/>
      <c r="DA4" s="131"/>
      <c r="DB4" s="131"/>
      <c r="DC4" s="131"/>
      <c r="DD4" s="131"/>
      <c r="DE4" s="131"/>
      <c r="DF4" s="131"/>
      <c r="DG4" s="131"/>
      <c r="DH4" s="131"/>
      <c r="DI4" s="131"/>
      <c r="DJ4" s="131"/>
      <c r="DK4" s="131"/>
      <c r="DL4" s="131"/>
      <c r="DM4" s="131"/>
      <c r="DN4" s="131"/>
      <c r="DO4" s="131"/>
      <c r="DP4" s="131"/>
      <c r="DQ4" s="131"/>
      <c r="DR4" s="131"/>
      <c r="DS4" s="131"/>
      <c r="DT4" s="131"/>
      <c r="DU4" s="131"/>
      <c r="DV4" s="131"/>
      <c r="DW4" s="131"/>
      <c r="DX4" s="131"/>
      <c r="DY4" s="131"/>
      <c r="DZ4" s="131"/>
      <c r="EA4" s="131"/>
      <c r="EB4" s="131"/>
      <c r="EC4" s="131"/>
      <c r="ED4" s="131"/>
      <c r="EE4" s="131"/>
      <c r="EF4" s="131"/>
      <c r="EG4" s="131"/>
      <c r="EH4" s="131"/>
      <c r="EI4" s="131"/>
      <c r="EJ4" s="131"/>
      <c r="EK4" s="131"/>
      <c r="EL4" s="131"/>
      <c r="EM4" s="131"/>
      <c r="EN4" s="131"/>
      <c r="EO4" s="131"/>
      <c r="EP4" s="131"/>
      <c r="EQ4" s="131"/>
      <c r="ER4" s="131"/>
      <c r="ES4" s="131"/>
      <c r="ET4" s="131"/>
      <c r="EU4" s="131"/>
      <c r="EV4" s="131"/>
      <c r="EW4" s="131"/>
      <c r="EX4" s="131"/>
      <c r="EY4" s="131"/>
      <c r="EZ4" s="131"/>
      <c r="FA4" s="131"/>
      <c r="FB4" s="131"/>
      <c r="FC4" s="131"/>
      <c r="FD4" s="131"/>
      <c r="FE4" s="131"/>
      <c r="FF4" s="131"/>
      <c r="FG4" s="131"/>
      <c r="FH4" s="131"/>
      <c r="FI4" s="131"/>
      <c r="FJ4" s="131"/>
      <c r="FK4" s="131"/>
      <c r="FL4" s="131"/>
      <c r="FM4" s="131"/>
      <c r="FN4" s="131"/>
      <c r="FO4" s="131"/>
      <c r="FP4" s="131"/>
      <c r="FQ4" s="131"/>
      <c r="FR4" s="131"/>
      <c r="FS4" s="131"/>
      <c r="FT4" s="131"/>
      <c r="FU4" s="131"/>
      <c r="FV4" s="131"/>
      <c r="FW4" s="131"/>
      <c r="FX4" s="131"/>
      <c r="FY4" s="131"/>
      <c r="FZ4" s="131"/>
      <c r="GA4" s="131"/>
      <c r="GB4" s="131"/>
      <c r="GC4" s="131"/>
      <c r="GD4" s="131"/>
      <c r="GE4" s="131"/>
      <c r="GF4" s="131"/>
      <c r="GG4" s="131"/>
      <c r="GH4" s="131"/>
      <c r="GI4" s="131"/>
      <c r="GJ4" s="131"/>
      <c r="GK4" s="131"/>
      <c r="GL4" s="131"/>
      <c r="GM4" s="131"/>
      <c r="GN4" s="131"/>
      <c r="GO4" s="131"/>
      <c r="GP4" s="131"/>
      <c r="GQ4" s="131"/>
      <c r="GR4" s="131"/>
      <c r="GS4" s="131"/>
      <c r="GT4" s="131"/>
      <c r="GU4" s="131"/>
      <c r="GV4" s="131"/>
      <c r="GW4" s="131"/>
      <c r="GX4" s="131"/>
    </row>
    <row r="5" spans="1:206">
      <c r="K5" s="131"/>
      <c r="L5" s="131"/>
      <c r="M5" s="131"/>
      <c r="N5" s="131"/>
      <c r="O5" s="131"/>
      <c r="P5" s="131"/>
      <c r="Q5" s="131"/>
      <c r="R5" s="131"/>
      <c r="S5" s="131"/>
      <c r="T5" s="131"/>
      <c r="U5" s="131"/>
      <c r="V5" s="131"/>
      <c r="W5" s="131"/>
      <c r="X5" s="131"/>
      <c r="Y5" s="131"/>
      <c r="Z5" s="131"/>
      <c r="AA5" s="131"/>
      <c r="AB5" s="131"/>
      <c r="AC5" s="131"/>
      <c r="AD5" s="131"/>
      <c r="AE5" s="131"/>
      <c r="AF5" s="131"/>
      <c r="AG5" s="131"/>
      <c r="AH5" s="131"/>
      <c r="AI5" s="131"/>
      <c r="AJ5" s="131"/>
      <c r="AK5" s="131"/>
      <c r="AL5" s="131"/>
      <c r="AM5" s="131"/>
      <c r="AN5" s="131"/>
      <c r="AO5" s="131"/>
      <c r="AP5" s="131"/>
      <c r="AQ5" s="131"/>
      <c r="AR5" s="131"/>
      <c r="AS5" s="131"/>
      <c r="AT5" s="131"/>
      <c r="AU5" s="131"/>
      <c r="AV5" s="131"/>
      <c r="AW5" s="131"/>
      <c r="AX5" s="131"/>
      <c r="AY5" s="131"/>
      <c r="AZ5" s="131"/>
      <c r="BA5" s="131"/>
      <c r="BB5" s="131"/>
      <c r="BC5" s="131"/>
      <c r="BD5" s="131"/>
      <c r="BE5" s="131"/>
      <c r="BF5" s="131"/>
      <c r="BG5" s="131"/>
      <c r="BH5" s="131"/>
      <c r="BI5" s="131"/>
      <c r="BJ5" s="131"/>
      <c r="BK5" s="131"/>
      <c r="BL5" s="131"/>
      <c r="BM5" s="131"/>
      <c r="BN5" s="131"/>
      <c r="BO5" s="131"/>
      <c r="BP5" s="131"/>
      <c r="BQ5" s="131"/>
      <c r="BR5" s="131"/>
      <c r="BS5" s="131"/>
      <c r="BT5" s="131"/>
      <c r="BU5" s="131"/>
      <c r="BV5" s="131"/>
      <c r="BW5" s="131"/>
      <c r="BX5" s="131"/>
      <c r="BY5" s="131"/>
      <c r="BZ5" s="131"/>
      <c r="CA5" s="131"/>
      <c r="CB5" s="131"/>
      <c r="CC5" s="131"/>
      <c r="CD5" s="131"/>
      <c r="CE5" s="131"/>
      <c r="CF5" s="131"/>
      <c r="CG5" s="131"/>
      <c r="CH5" s="131"/>
      <c r="CI5" s="131"/>
      <c r="CJ5" s="131"/>
      <c r="CK5" s="131"/>
      <c r="CL5" s="131"/>
      <c r="CM5" s="131"/>
      <c r="CN5" s="131"/>
      <c r="CO5" s="131"/>
      <c r="CP5" s="131"/>
      <c r="CQ5" s="131"/>
      <c r="CR5" s="131"/>
      <c r="CS5" s="131"/>
      <c r="CT5" s="131"/>
      <c r="CU5" s="131"/>
      <c r="CV5" s="131"/>
      <c r="CW5" s="131"/>
      <c r="CX5" s="131"/>
      <c r="CY5" s="131"/>
      <c r="CZ5" s="131"/>
      <c r="DA5" s="131"/>
      <c r="DB5" s="131"/>
      <c r="DC5" s="131"/>
      <c r="DD5" s="131"/>
      <c r="DE5" s="131"/>
      <c r="DF5" s="131"/>
      <c r="DG5" s="131"/>
      <c r="DH5" s="131"/>
      <c r="DI5" s="131"/>
      <c r="DJ5" s="131"/>
      <c r="DK5" s="131"/>
      <c r="DL5" s="131"/>
      <c r="DM5" s="131"/>
      <c r="DN5" s="131"/>
      <c r="DO5" s="131"/>
      <c r="DP5" s="131"/>
      <c r="DQ5" s="131"/>
      <c r="DR5" s="131"/>
      <c r="DS5" s="131"/>
      <c r="DT5" s="131"/>
      <c r="DU5" s="131"/>
      <c r="DV5" s="131"/>
      <c r="DW5" s="131"/>
      <c r="DX5" s="131"/>
      <c r="DY5" s="131"/>
      <c r="DZ5" s="131"/>
      <c r="EA5" s="131"/>
      <c r="EB5" s="131"/>
      <c r="EC5" s="131"/>
      <c r="ED5" s="131"/>
      <c r="EE5" s="131"/>
      <c r="EF5" s="131"/>
      <c r="EG5" s="131"/>
      <c r="EH5" s="131"/>
      <c r="EI5" s="131"/>
      <c r="EJ5" s="131"/>
      <c r="EK5" s="131"/>
      <c r="EL5" s="131"/>
      <c r="EM5" s="131"/>
      <c r="EN5" s="131"/>
      <c r="EO5" s="131"/>
      <c r="EP5" s="131"/>
      <c r="EQ5" s="131"/>
      <c r="ER5" s="131"/>
      <c r="ES5" s="131"/>
      <c r="ET5" s="131"/>
      <c r="EU5" s="131"/>
      <c r="EV5" s="131"/>
      <c r="EW5" s="131"/>
      <c r="EX5" s="131"/>
      <c r="EY5" s="131"/>
      <c r="EZ5" s="131"/>
      <c r="FA5" s="131"/>
      <c r="FB5" s="131"/>
      <c r="FC5" s="131"/>
      <c r="FD5" s="131"/>
      <c r="FE5" s="131"/>
      <c r="FF5" s="131"/>
      <c r="FG5" s="131"/>
      <c r="FH5" s="131"/>
      <c r="FI5" s="131"/>
      <c r="FJ5" s="131"/>
      <c r="FK5" s="131"/>
      <c r="FL5" s="131"/>
      <c r="FM5" s="131"/>
      <c r="FN5" s="131"/>
      <c r="FO5" s="131"/>
      <c r="FP5" s="131"/>
      <c r="FQ5" s="131"/>
      <c r="FR5" s="131"/>
      <c r="FS5" s="131"/>
      <c r="FT5" s="131"/>
      <c r="FU5" s="131"/>
      <c r="FV5" s="131"/>
      <c r="FW5" s="131"/>
      <c r="FX5" s="131"/>
      <c r="FY5" s="131"/>
      <c r="FZ5" s="131"/>
      <c r="GA5" s="131"/>
      <c r="GB5" s="131"/>
      <c r="GC5" s="131"/>
      <c r="GD5" s="131"/>
      <c r="GE5" s="131"/>
      <c r="GF5" s="131"/>
      <c r="GG5" s="131"/>
      <c r="GH5" s="131"/>
      <c r="GI5" s="131"/>
      <c r="GJ5" s="131"/>
      <c r="GK5" s="131"/>
      <c r="GL5" s="131"/>
      <c r="GM5" s="131"/>
      <c r="GN5" s="131"/>
      <c r="GO5" s="131"/>
      <c r="GP5" s="131"/>
      <c r="GQ5" s="131"/>
      <c r="GR5" s="131"/>
      <c r="GS5" s="131"/>
      <c r="GT5" s="131"/>
      <c r="GU5" s="131"/>
      <c r="GV5" s="131"/>
      <c r="GW5" s="131"/>
      <c r="GX5" s="131"/>
    </row>
    <row r="6" spans="1:206">
      <c r="K6" s="131"/>
      <c r="L6" s="131"/>
      <c r="M6" s="131"/>
      <c r="N6" s="131"/>
      <c r="O6" s="131"/>
      <c r="P6" s="131"/>
      <c r="Q6" s="131"/>
      <c r="R6" s="131"/>
      <c r="S6" s="131"/>
      <c r="T6" s="131"/>
      <c r="U6" s="131"/>
      <c r="V6" s="131"/>
      <c r="W6" s="131"/>
      <c r="X6" s="131"/>
      <c r="Y6" s="131"/>
      <c r="Z6" s="131"/>
      <c r="AA6" s="131"/>
      <c r="AB6" s="131"/>
      <c r="AC6" s="131"/>
      <c r="AD6" s="131"/>
      <c r="AE6" s="131"/>
      <c r="AF6" s="131"/>
      <c r="AG6" s="131"/>
      <c r="AH6" s="131"/>
      <c r="AI6" s="131"/>
      <c r="AJ6" s="131"/>
      <c r="AK6" s="131"/>
      <c r="AL6" s="131"/>
      <c r="AM6" s="131"/>
      <c r="AN6" s="131"/>
      <c r="AO6" s="131"/>
      <c r="AP6" s="131"/>
      <c r="AQ6" s="131"/>
      <c r="AR6" s="131"/>
      <c r="AS6" s="131"/>
      <c r="AT6" s="131"/>
      <c r="AU6" s="131"/>
      <c r="AV6" s="131"/>
      <c r="AW6" s="131"/>
      <c r="AX6" s="131"/>
      <c r="AY6" s="131"/>
      <c r="AZ6" s="131"/>
      <c r="BA6" s="131"/>
      <c r="BB6" s="131"/>
      <c r="BC6" s="131"/>
      <c r="BD6" s="131"/>
      <c r="BE6" s="131"/>
      <c r="BF6" s="131"/>
      <c r="BG6" s="131"/>
      <c r="BH6" s="131"/>
      <c r="BI6" s="131"/>
      <c r="BJ6" s="131"/>
      <c r="BK6" s="131"/>
      <c r="BL6" s="131"/>
      <c r="BM6" s="131"/>
      <c r="BN6" s="131"/>
      <c r="BO6" s="131"/>
      <c r="BP6" s="131"/>
      <c r="BQ6" s="131"/>
      <c r="BR6" s="131"/>
      <c r="BS6" s="131"/>
      <c r="BT6" s="131"/>
      <c r="BU6" s="131"/>
      <c r="BV6" s="131"/>
      <c r="BW6" s="131"/>
      <c r="BX6" s="131"/>
      <c r="BY6" s="131"/>
      <c r="BZ6" s="131"/>
      <c r="CA6" s="131"/>
      <c r="CB6" s="131"/>
      <c r="CC6" s="131"/>
      <c r="CD6" s="131"/>
      <c r="CE6" s="131"/>
      <c r="CF6" s="131"/>
      <c r="CG6" s="131"/>
      <c r="CH6" s="131"/>
      <c r="CI6" s="131"/>
      <c r="CJ6" s="131"/>
      <c r="CK6" s="131"/>
      <c r="CL6" s="131"/>
      <c r="CM6" s="131"/>
      <c r="CN6" s="131"/>
      <c r="CO6" s="131"/>
      <c r="CP6" s="131"/>
      <c r="CQ6" s="131"/>
      <c r="CR6" s="131"/>
      <c r="CS6" s="131"/>
      <c r="CT6" s="131"/>
      <c r="CU6" s="131"/>
      <c r="CV6" s="131"/>
      <c r="CW6" s="131"/>
      <c r="CX6" s="131"/>
      <c r="CY6" s="131"/>
      <c r="CZ6" s="131"/>
      <c r="DA6" s="131"/>
      <c r="DB6" s="131"/>
      <c r="DC6" s="131"/>
      <c r="DD6" s="131"/>
      <c r="DE6" s="131"/>
      <c r="DF6" s="131"/>
      <c r="DG6" s="131"/>
      <c r="DH6" s="131"/>
      <c r="DI6" s="131"/>
      <c r="DJ6" s="131"/>
      <c r="DK6" s="131"/>
      <c r="DL6" s="131"/>
      <c r="DM6" s="131"/>
      <c r="DN6" s="131"/>
      <c r="DO6" s="131"/>
      <c r="DP6" s="131"/>
      <c r="DQ6" s="131"/>
      <c r="DR6" s="131"/>
      <c r="DS6" s="131"/>
      <c r="DT6" s="131"/>
      <c r="DU6" s="131"/>
      <c r="DV6" s="131"/>
      <c r="DW6" s="131"/>
      <c r="DX6" s="131"/>
      <c r="DY6" s="131"/>
      <c r="DZ6" s="131"/>
      <c r="EA6" s="131"/>
      <c r="EB6" s="131"/>
      <c r="EC6" s="131"/>
      <c r="ED6" s="131"/>
      <c r="EE6" s="131"/>
      <c r="EF6" s="131"/>
      <c r="EG6" s="131"/>
      <c r="EH6" s="131"/>
      <c r="EI6" s="131"/>
      <c r="EJ6" s="131"/>
      <c r="EK6" s="131"/>
      <c r="EL6" s="131"/>
      <c r="EM6" s="131"/>
      <c r="EN6" s="131"/>
      <c r="EO6" s="131"/>
      <c r="EP6" s="131"/>
      <c r="EQ6" s="131"/>
      <c r="ER6" s="131"/>
      <c r="ES6" s="131"/>
      <c r="ET6" s="131"/>
      <c r="EU6" s="131"/>
      <c r="EV6" s="131"/>
      <c r="EW6" s="131"/>
      <c r="EX6" s="131"/>
      <c r="EY6" s="131"/>
      <c r="EZ6" s="131"/>
      <c r="FA6" s="131"/>
      <c r="FB6" s="131"/>
      <c r="FC6" s="131"/>
      <c r="FD6" s="131"/>
      <c r="FE6" s="131"/>
      <c r="FF6" s="131"/>
      <c r="FG6" s="131"/>
      <c r="FH6" s="131"/>
      <c r="FI6" s="131"/>
      <c r="FJ6" s="131"/>
      <c r="FK6" s="131"/>
      <c r="FL6" s="131"/>
      <c r="FM6" s="131"/>
      <c r="FN6" s="131"/>
      <c r="FO6" s="131"/>
      <c r="FP6" s="131"/>
      <c r="FQ6" s="131"/>
      <c r="FR6" s="131"/>
      <c r="FS6" s="131"/>
      <c r="FT6" s="131"/>
      <c r="FU6" s="131"/>
      <c r="FV6" s="131"/>
      <c r="FW6" s="131"/>
      <c r="FX6" s="131"/>
      <c r="FY6" s="131"/>
      <c r="FZ6" s="131"/>
      <c r="GA6" s="131"/>
      <c r="GB6" s="131"/>
      <c r="GC6" s="131"/>
      <c r="GD6" s="131"/>
      <c r="GE6" s="131"/>
      <c r="GF6" s="131"/>
      <c r="GG6" s="131"/>
      <c r="GH6" s="131"/>
      <c r="GI6" s="131"/>
      <c r="GJ6" s="131"/>
      <c r="GK6" s="131"/>
      <c r="GL6" s="131"/>
      <c r="GM6" s="131"/>
      <c r="GN6" s="131"/>
      <c r="GO6" s="131"/>
      <c r="GP6" s="131"/>
      <c r="GQ6" s="131"/>
      <c r="GR6" s="131"/>
      <c r="GS6" s="131"/>
      <c r="GT6" s="131"/>
      <c r="GU6" s="131"/>
      <c r="GV6" s="131"/>
      <c r="GW6" s="131"/>
      <c r="GX6" s="131"/>
    </row>
    <row r="7" spans="1:206">
      <c r="K7" s="131"/>
      <c r="L7" s="131"/>
      <c r="M7" s="131"/>
      <c r="N7" s="131"/>
      <c r="O7" s="131"/>
      <c r="P7" s="131"/>
      <c r="Q7" s="131"/>
      <c r="R7" s="131"/>
      <c r="S7" s="131"/>
      <c r="T7" s="131"/>
      <c r="U7" s="131"/>
      <c r="V7" s="131"/>
      <c r="W7" s="131"/>
      <c r="X7" s="131"/>
      <c r="Y7" s="131"/>
      <c r="Z7" s="131"/>
      <c r="AA7" s="131"/>
      <c r="AB7" s="131"/>
      <c r="AC7" s="131"/>
      <c r="AD7" s="131"/>
      <c r="AE7" s="131"/>
      <c r="AF7" s="131"/>
      <c r="AG7" s="131"/>
      <c r="AH7" s="131"/>
      <c r="AI7" s="131"/>
      <c r="AJ7" s="131"/>
      <c r="AK7" s="131"/>
      <c r="AL7" s="131"/>
      <c r="AM7" s="131"/>
      <c r="AN7" s="131"/>
      <c r="AO7" s="131"/>
      <c r="AP7" s="131"/>
      <c r="AQ7" s="131"/>
      <c r="AR7" s="131"/>
      <c r="AS7" s="131"/>
      <c r="AT7" s="131"/>
      <c r="AU7" s="131"/>
      <c r="AV7" s="131"/>
      <c r="AW7" s="131"/>
      <c r="AX7" s="131"/>
      <c r="AY7" s="131"/>
      <c r="AZ7" s="131"/>
      <c r="BA7" s="131"/>
      <c r="BB7" s="131"/>
      <c r="BC7" s="131"/>
      <c r="BD7" s="131"/>
      <c r="BE7" s="131"/>
      <c r="BF7" s="131"/>
      <c r="BG7" s="131"/>
      <c r="BH7" s="131"/>
      <c r="BI7" s="131"/>
      <c r="BJ7" s="131"/>
      <c r="BK7" s="131"/>
      <c r="BL7" s="131"/>
      <c r="BM7" s="131"/>
      <c r="BN7" s="131"/>
      <c r="BO7" s="131"/>
      <c r="BP7" s="131"/>
      <c r="BQ7" s="131"/>
      <c r="BR7" s="131"/>
      <c r="BS7" s="131"/>
      <c r="BT7" s="131"/>
      <c r="BU7" s="131"/>
      <c r="BV7" s="131"/>
      <c r="BW7" s="131"/>
      <c r="BX7" s="131"/>
      <c r="BY7" s="131"/>
      <c r="BZ7" s="131"/>
      <c r="CA7" s="131"/>
      <c r="CB7" s="131"/>
      <c r="CC7" s="131"/>
      <c r="CD7" s="131"/>
      <c r="CE7" s="131"/>
      <c r="CF7" s="131"/>
      <c r="CG7" s="131"/>
      <c r="CH7" s="131"/>
      <c r="CI7" s="131"/>
      <c r="CJ7" s="131"/>
      <c r="CK7" s="131"/>
      <c r="CL7" s="131"/>
      <c r="CM7" s="131"/>
      <c r="CN7" s="131"/>
      <c r="CO7" s="131"/>
      <c r="CP7" s="131"/>
      <c r="CQ7" s="131"/>
      <c r="CR7" s="131"/>
      <c r="CS7" s="131"/>
      <c r="CT7" s="131"/>
      <c r="CU7" s="131"/>
      <c r="CV7" s="131"/>
      <c r="CW7" s="131"/>
      <c r="CX7" s="131"/>
      <c r="CY7" s="131"/>
      <c r="CZ7" s="131"/>
      <c r="DA7" s="131"/>
      <c r="DB7" s="131"/>
      <c r="DC7" s="131"/>
      <c r="DD7" s="131"/>
      <c r="DE7" s="131"/>
      <c r="DF7" s="131"/>
      <c r="DG7" s="131"/>
      <c r="DH7" s="131"/>
      <c r="DI7" s="131"/>
      <c r="DJ7" s="131"/>
      <c r="DK7" s="131"/>
      <c r="DL7" s="131"/>
      <c r="DM7" s="131"/>
      <c r="DN7" s="131"/>
      <c r="DO7" s="131"/>
      <c r="DP7" s="131"/>
      <c r="DQ7" s="131"/>
      <c r="DR7" s="131"/>
      <c r="DS7" s="131"/>
      <c r="DT7" s="131"/>
      <c r="DU7" s="131"/>
      <c r="DV7" s="131"/>
      <c r="DW7" s="131"/>
      <c r="DX7" s="131"/>
      <c r="DY7" s="131"/>
      <c r="DZ7" s="131"/>
      <c r="EA7" s="131"/>
      <c r="EB7" s="131"/>
      <c r="EC7" s="131"/>
      <c r="ED7" s="131"/>
      <c r="EE7" s="131"/>
      <c r="EF7" s="131"/>
      <c r="EG7" s="131"/>
      <c r="EH7" s="131"/>
      <c r="EI7" s="131"/>
      <c r="EJ7" s="131"/>
      <c r="EK7" s="131"/>
      <c r="EL7" s="131"/>
      <c r="EM7" s="131"/>
      <c r="EN7" s="131"/>
      <c r="EO7" s="131"/>
      <c r="EP7" s="131"/>
      <c r="EQ7" s="131"/>
      <c r="ER7" s="131"/>
      <c r="ES7" s="131"/>
      <c r="ET7" s="131"/>
      <c r="EU7" s="131"/>
      <c r="EV7" s="131"/>
      <c r="EW7" s="131"/>
      <c r="EX7" s="131"/>
      <c r="EY7" s="131"/>
      <c r="EZ7" s="131"/>
      <c r="FA7" s="131"/>
      <c r="FB7" s="131"/>
      <c r="FC7" s="131"/>
      <c r="FD7" s="131"/>
      <c r="FE7" s="131"/>
      <c r="FF7" s="131"/>
      <c r="FG7" s="131"/>
      <c r="FH7" s="131"/>
      <c r="FI7" s="131"/>
      <c r="FJ7" s="131"/>
      <c r="FK7" s="131"/>
      <c r="FL7" s="131"/>
      <c r="FM7" s="131"/>
      <c r="FN7" s="131"/>
      <c r="FO7" s="131"/>
      <c r="FP7" s="131"/>
      <c r="FQ7" s="131"/>
      <c r="FR7" s="131"/>
      <c r="FS7" s="131"/>
      <c r="FT7" s="131"/>
      <c r="FU7" s="131"/>
      <c r="FV7" s="131"/>
      <c r="FW7" s="131"/>
      <c r="FX7" s="131"/>
      <c r="FY7" s="131"/>
      <c r="FZ7" s="131"/>
      <c r="GA7" s="131"/>
      <c r="GB7" s="131"/>
      <c r="GC7" s="131"/>
      <c r="GD7" s="131"/>
      <c r="GE7" s="131"/>
      <c r="GF7" s="131"/>
      <c r="GG7" s="131"/>
      <c r="GH7" s="131"/>
      <c r="GI7" s="131"/>
      <c r="GJ7" s="131"/>
      <c r="GK7" s="131"/>
      <c r="GL7" s="131"/>
      <c r="GM7" s="131"/>
      <c r="GN7" s="131"/>
      <c r="GO7" s="131"/>
      <c r="GP7" s="131"/>
      <c r="GQ7" s="131"/>
      <c r="GR7" s="131"/>
      <c r="GS7" s="131"/>
      <c r="GT7" s="131"/>
      <c r="GU7" s="131"/>
      <c r="GV7" s="131"/>
      <c r="GW7" s="131"/>
      <c r="GX7" s="131"/>
    </row>
    <row r="8" spans="1:206">
      <c r="K8" s="131"/>
      <c r="L8" s="131"/>
      <c r="M8" s="131"/>
      <c r="N8" s="131"/>
      <c r="O8" s="131"/>
      <c r="P8" s="131"/>
      <c r="Q8" s="131"/>
      <c r="R8" s="131"/>
      <c r="S8" s="131"/>
      <c r="T8" s="131"/>
      <c r="U8" s="131"/>
      <c r="V8" s="131"/>
      <c r="W8" s="131"/>
      <c r="X8" s="131"/>
      <c r="Y8" s="131"/>
      <c r="Z8" s="131"/>
      <c r="AA8" s="131"/>
      <c r="AB8" s="131"/>
      <c r="AC8" s="131"/>
      <c r="AD8" s="131"/>
      <c r="AE8" s="131"/>
      <c r="AF8" s="131"/>
      <c r="AG8" s="131"/>
      <c r="AH8" s="131"/>
      <c r="AI8" s="131"/>
      <c r="AJ8" s="131"/>
      <c r="AK8" s="131"/>
      <c r="AL8" s="131"/>
      <c r="AM8" s="131"/>
      <c r="AN8" s="131"/>
      <c r="AO8" s="131"/>
      <c r="AP8" s="131"/>
      <c r="AQ8" s="131"/>
      <c r="AR8" s="131"/>
      <c r="AS8" s="131"/>
      <c r="AT8" s="131"/>
      <c r="AU8" s="131"/>
      <c r="AV8" s="131"/>
      <c r="AW8" s="131"/>
      <c r="AX8" s="131"/>
      <c r="AY8" s="131"/>
      <c r="AZ8" s="131"/>
      <c r="BA8" s="131"/>
      <c r="BB8" s="131"/>
      <c r="BC8" s="131"/>
      <c r="BD8" s="131"/>
      <c r="BE8" s="131"/>
      <c r="BF8" s="131"/>
      <c r="BG8" s="131"/>
      <c r="BH8" s="131"/>
      <c r="BI8" s="131"/>
      <c r="BJ8" s="131"/>
      <c r="BK8" s="131"/>
      <c r="BL8" s="131"/>
      <c r="BM8" s="131"/>
      <c r="BN8" s="131"/>
      <c r="BO8" s="131"/>
      <c r="BP8" s="131"/>
      <c r="BQ8" s="131"/>
      <c r="BR8" s="131"/>
      <c r="BS8" s="131"/>
      <c r="BT8" s="131"/>
      <c r="BU8" s="131"/>
      <c r="BV8" s="131"/>
      <c r="BW8" s="131"/>
      <c r="BX8" s="131"/>
      <c r="BY8" s="131"/>
      <c r="BZ8" s="131"/>
      <c r="CA8" s="131"/>
      <c r="CB8" s="131"/>
      <c r="CC8" s="131"/>
      <c r="CD8" s="131"/>
      <c r="CE8" s="131"/>
      <c r="CF8" s="131"/>
      <c r="CG8" s="131"/>
      <c r="CH8" s="131"/>
      <c r="CI8" s="131"/>
      <c r="CJ8" s="131"/>
      <c r="CK8" s="131"/>
      <c r="CL8" s="131"/>
      <c r="CM8" s="131"/>
      <c r="CN8" s="131"/>
      <c r="CO8" s="131"/>
      <c r="CP8" s="131"/>
      <c r="CQ8" s="131"/>
      <c r="CR8" s="131"/>
      <c r="CS8" s="131"/>
      <c r="CT8" s="131"/>
      <c r="CU8" s="131"/>
      <c r="CV8" s="131"/>
      <c r="CW8" s="131"/>
      <c r="CX8" s="131"/>
      <c r="CY8" s="131"/>
      <c r="CZ8" s="131"/>
      <c r="DA8" s="131"/>
      <c r="DB8" s="131"/>
      <c r="DC8" s="131"/>
      <c r="DD8" s="131"/>
      <c r="DE8" s="131"/>
      <c r="DF8" s="131"/>
      <c r="DG8" s="131"/>
      <c r="DH8" s="131"/>
      <c r="DI8" s="131"/>
      <c r="DJ8" s="131"/>
      <c r="DK8" s="131"/>
      <c r="DL8" s="131"/>
      <c r="DM8" s="131"/>
      <c r="DN8" s="131"/>
      <c r="DO8" s="131"/>
      <c r="DP8" s="131"/>
      <c r="DQ8" s="131"/>
      <c r="DR8" s="131"/>
      <c r="DS8" s="131"/>
      <c r="DT8" s="131"/>
      <c r="DU8" s="131"/>
      <c r="DV8" s="131"/>
      <c r="DW8" s="131"/>
      <c r="DX8" s="131"/>
      <c r="DY8" s="131"/>
      <c r="DZ8" s="131"/>
      <c r="EA8" s="131"/>
      <c r="EB8" s="131"/>
      <c r="EC8" s="131"/>
      <c r="ED8" s="131"/>
      <c r="EE8" s="131"/>
      <c r="EF8" s="131"/>
      <c r="EG8" s="131"/>
      <c r="EH8" s="131"/>
      <c r="EI8" s="131"/>
      <c r="EJ8" s="131"/>
      <c r="EK8" s="131"/>
      <c r="EL8" s="131"/>
      <c r="EM8" s="131"/>
      <c r="EN8" s="131"/>
      <c r="EO8" s="131"/>
      <c r="EP8" s="131"/>
      <c r="EQ8" s="131"/>
      <c r="ER8" s="131"/>
      <c r="ES8" s="131"/>
      <c r="ET8" s="131"/>
      <c r="EU8" s="131"/>
      <c r="EV8" s="131"/>
      <c r="EW8" s="131"/>
      <c r="EX8" s="131"/>
      <c r="EY8" s="131"/>
      <c r="EZ8" s="131"/>
      <c r="FA8" s="131"/>
      <c r="FB8" s="131"/>
      <c r="FC8" s="131"/>
      <c r="FD8" s="131"/>
      <c r="FE8" s="131"/>
      <c r="FF8" s="131"/>
      <c r="FG8" s="131"/>
      <c r="FH8" s="131"/>
      <c r="FI8" s="131"/>
      <c r="FJ8" s="131"/>
      <c r="FK8" s="131"/>
      <c r="FL8" s="131"/>
      <c r="FM8" s="131"/>
      <c r="FN8" s="131"/>
      <c r="FO8" s="131"/>
      <c r="FP8" s="131"/>
      <c r="FQ8" s="131"/>
      <c r="FR8" s="131"/>
      <c r="FS8" s="131"/>
      <c r="FT8" s="131"/>
      <c r="FU8" s="131"/>
      <c r="FV8" s="131"/>
      <c r="FW8" s="131"/>
      <c r="FX8" s="131"/>
      <c r="FY8" s="131"/>
      <c r="FZ8" s="131"/>
      <c r="GA8" s="131"/>
      <c r="GB8" s="131"/>
      <c r="GC8" s="131"/>
      <c r="GD8" s="131"/>
      <c r="GE8" s="131"/>
      <c r="GF8" s="131"/>
      <c r="GG8" s="131"/>
      <c r="GH8" s="131"/>
      <c r="GI8" s="131"/>
      <c r="GJ8" s="131"/>
      <c r="GK8" s="131"/>
      <c r="GL8" s="131"/>
      <c r="GM8" s="131"/>
      <c r="GN8" s="131"/>
      <c r="GO8" s="131"/>
      <c r="GP8" s="131"/>
      <c r="GQ8" s="131"/>
      <c r="GR8" s="131"/>
      <c r="GS8" s="131"/>
      <c r="GT8" s="131"/>
      <c r="GU8" s="131"/>
      <c r="GV8" s="131"/>
      <c r="GW8" s="131"/>
      <c r="GX8" s="131"/>
    </row>
    <row r="9" spans="1:206" ht="16">
      <c r="A9" s="150" t="s">
        <v>130</v>
      </c>
      <c r="B9" s="150"/>
      <c r="C9" s="150"/>
      <c r="D9" s="150"/>
      <c r="E9" s="150"/>
      <c r="F9" s="150"/>
      <c r="G9" s="150"/>
      <c r="H9" s="150"/>
      <c r="I9" s="150"/>
      <c r="J9" s="150"/>
      <c r="K9" s="150"/>
      <c r="L9" s="131"/>
      <c r="M9" s="131"/>
      <c r="N9" s="131"/>
      <c r="O9" s="131"/>
      <c r="P9" s="131"/>
      <c r="Q9" s="131"/>
      <c r="R9" s="131"/>
      <c r="S9" s="131"/>
      <c r="T9" s="131"/>
      <c r="U9" s="131"/>
      <c r="V9" s="131"/>
      <c r="W9" s="131"/>
      <c r="X9" s="131"/>
      <c r="Y9" s="131"/>
      <c r="Z9" s="131"/>
      <c r="AA9" s="131"/>
      <c r="AB9" s="131"/>
      <c r="AC9" s="131"/>
      <c r="AD9" s="131"/>
      <c r="AE9" s="131"/>
      <c r="AF9" s="131"/>
      <c r="AG9" s="131"/>
      <c r="AH9" s="131"/>
      <c r="AI9" s="131"/>
      <c r="AJ9" s="131"/>
      <c r="AK9" s="131"/>
      <c r="AL9" s="131"/>
      <c r="AM9" s="131"/>
      <c r="AN9" s="131"/>
      <c r="AO9" s="131"/>
      <c r="AP9" s="131"/>
      <c r="AQ9" s="131"/>
      <c r="AR9" s="131"/>
      <c r="AS9" s="131"/>
      <c r="AT9" s="131"/>
      <c r="AU9" s="131"/>
      <c r="AV9" s="131"/>
      <c r="AW9" s="131"/>
      <c r="AX9" s="131"/>
      <c r="AY9" s="131"/>
      <c r="AZ9" s="131"/>
      <c r="BA9" s="131"/>
      <c r="BB9" s="131"/>
      <c r="BC9" s="131"/>
      <c r="BD9" s="131"/>
      <c r="BE9" s="131"/>
      <c r="BF9" s="131"/>
      <c r="BG9" s="131"/>
      <c r="BH9" s="131"/>
      <c r="BI9" s="131"/>
      <c r="BJ9" s="131"/>
      <c r="BK9" s="131"/>
      <c r="BL9" s="131"/>
      <c r="BM9" s="131"/>
      <c r="BN9" s="131"/>
      <c r="BO9" s="131"/>
      <c r="BP9" s="131"/>
      <c r="BQ9" s="131"/>
      <c r="BR9" s="131"/>
      <c r="BS9" s="131"/>
      <c r="BT9" s="131"/>
      <c r="BU9" s="131"/>
      <c r="BV9" s="131"/>
      <c r="BW9" s="131"/>
      <c r="BX9" s="131"/>
      <c r="BY9" s="131"/>
      <c r="BZ9" s="131"/>
      <c r="CA9" s="131"/>
      <c r="CB9" s="131"/>
      <c r="CC9" s="131"/>
      <c r="CD9" s="131"/>
      <c r="CE9" s="131"/>
      <c r="CF9" s="131"/>
      <c r="CG9" s="131"/>
      <c r="CH9" s="131"/>
      <c r="CI9" s="131"/>
      <c r="CJ9" s="131"/>
      <c r="CK9" s="131"/>
      <c r="CL9" s="131"/>
      <c r="CM9" s="131"/>
      <c r="CN9" s="131"/>
      <c r="CO9" s="131"/>
      <c r="CP9" s="131"/>
      <c r="CQ9" s="131"/>
      <c r="CR9" s="131"/>
      <c r="CS9" s="131"/>
      <c r="CT9" s="131"/>
      <c r="CU9" s="131"/>
      <c r="CV9" s="131"/>
      <c r="CW9" s="131"/>
      <c r="CX9" s="131"/>
      <c r="CY9" s="131"/>
      <c r="CZ9" s="131"/>
      <c r="DA9" s="131"/>
      <c r="DB9" s="131"/>
      <c r="DC9" s="131"/>
      <c r="DD9" s="131"/>
      <c r="DE9" s="131"/>
      <c r="DF9" s="131"/>
      <c r="DG9" s="131"/>
      <c r="DH9" s="131"/>
      <c r="DI9" s="131"/>
      <c r="DJ9" s="131"/>
      <c r="DK9" s="131"/>
      <c r="DL9" s="131"/>
      <c r="DM9" s="131"/>
      <c r="DN9" s="131"/>
      <c r="DO9" s="131"/>
      <c r="DP9" s="131"/>
      <c r="DQ9" s="131"/>
      <c r="DR9" s="131"/>
      <c r="DS9" s="131"/>
      <c r="DT9" s="131"/>
      <c r="DU9" s="131"/>
      <c r="DV9" s="131"/>
      <c r="DW9" s="131"/>
      <c r="DX9" s="131"/>
      <c r="DY9" s="131"/>
      <c r="DZ9" s="131"/>
      <c r="EA9" s="131"/>
      <c r="EB9" s="131"/>
      <c r="EC9" s="131"/>
      <c r="ED9" s="131"/>
      <c r="EE9" s="131"/>
      <c r="EF9" s="131"/>
      <c r="EG9" s="131"/>
      <c r="EH9" s="131"/>
      <c r="EI9" s="131"/>
      <c r="EJ9" s="131"/>
      <c r="EK9" s="131"/>
      <c r="EL9" s="131"/>
      <c r="EM9" s="131"/>
      <c r="EN9" s="131"/>
      <c r="EO9" s="131"/>
      <c r="EP9" s="131"/>
      <c r="EQ9" s="131"/>
      <c r="ER9" s="131"/>
      <c r="ES9" s="131"/>
      <c r="ET9" s="131"/>
      <c r="EU9" s="131"/>
      <c r="EV9" s="131"/>
      <c r="EW9" s="131"/>
      <c r="EX9" s="131"/>
      <c r="EY9" s="131"/>
      <c r="EZ9" s="131"/>
      <c r="FA9" s="131"/>
      <c r="FB9" s="131"/>
      <c r="FC9" s="131"/>
      <c r="FD9" s="131"/>
      <c r="FE9" s="131"/>
      <c r="FF9" s="131"/>
      <c r="FG9" s="131"/>
      <c r="FH9" s="131"/>
      <c r="FI9" s="131"/>
      <c r="FJ9" s="131"/>
      <c r="FK9" s="131"/>
      <c r="FL9" s="131"/>
      <c r="FM9" s="131"/>
      <c r="FN9" s="131"/>
      <c r="FO9" s="131"/>
      <c r="FP9" s="131"/>
      <c r="FQ9" s="131"/>
      <c r="FR9" s="131"/>
      <c r="FS9" s="131"/>
      <c r="FT9" s="131"/>
      <c r="FU9" s="131"/>
      <c r="FV9" s="131"/>
      <c r="FW9" s="131"/>
      <c r="FX9" s="131"/>
      <c r="FY9" s="131"/>
      <c r="FZ9" s="131"/>
      <c r="GA9" s="131"/>
      <c r="GB9" s="131"/>
      <c r="GC9" s="131"/>
      <c r="GD9" s="131"/>
      <c r="GE9" s="131"/>
      <c r="GF9" s="131"/>
      <c r="GG9" s="131"/>
      <c r="GH9" s="131"/>
      <c r="GI9" s="131"/>
      <c r="GJ9" s="131"/>
      <c r="GK9" s="131"/>
      <c r="GL9" s="131"/>
      <c r="GM9" s="131"/>
      <c r="GN9" s="131"/>
      <c r="GO9" s="131"/>
      <c r="GP9" s="131"/>
      <c r="GQ9" s="131"/>
      <c r="GR9" s="131"/>
      <c r="GS9" s="131"/>
      <c r="GT9" s="131"/>
      <c r="GU9" s="131"/>
      <c r="GV9" s="131"/>
      <c r="GW9" s="131"/>
      <c r="GX9" s="131"/>
    </row>
    <row r="10" spans="1:206" s="135" customFormat="1" ht="16" customHeight="1">
      <c r="L10" s="131"/>
      <c r="M10" s="131"/>
      <c r="N10" s="131"/>
      <c r="O10" s="131"/>
      <c r="P10" s="131"/>
      <c r="Q10" s="131"/>
      <c r="R10" s="131"/>
      <c r="S10" s="131"/>
      <c r="T10" s="131"/>
      <c r="U10" s="131"/>
      <c r="V10" s="131"/>
      <c r="W10" s="131"/>
      <c r="X10" s="131"/>
      <c r="Y10" s="131"/>
      <c r="Z10" s="86"/>
      <c r="AA10" s="86"/>
      <c r="AB10" s="86"/>
      <c r="AC10" s="86"/>
      <c r="AD10" s="86"/>
      <c r="AE10" s="86"/>
      <c r="AF10" s="86"/>
      <c r="AG10" s="86"/>
      <c r="AH10" s="86"/>
      <c r="AI10" s="86"/>
      <c r="AJ10" s="86"/>
      <c r="AK10" s="86"/>
      <c r="AL10" s="86"/>
      <c r="AM10" s="86"/>
      <c r="AN10" s="86"/>
      <c r="AO10" s="86"/>
      <c r="AP10" s="86"/>
      <c r="AQ10" s="86"/>
      <c r="AR10" s="86"/>
      <c r="AS10" s="86"/>
      <c r="AT10" s="86"/>
      <c r="AU10" s="86"/>
      <c r="AV10" s="86"/>
      <c r="AW10" s="86"/>
      <c r="AX10" s="86"/>
      <c r="AY10" s="86"/>
      <c r="AZ10" s="86"/>
      <c r="BA10" s="86"/>
      <c r="BB10" s="86"/>
      <c r="BC10" s="86"/>
      <c r="BD10" s="86"/>
      <c r="BE10" s="86"/>
      <c r="BF10" s="86"/>
      <c r="BG10" s="86"/>
      <c r="BH10" s="86"/>
      <c r="BI10" s="86"/>
      <c r="BJ10" s="86"/>
      <c r="BK10" s="86"/>
      <c r="BL10" s="86"/>
      <c r="BM10" s="86"/>
      <c r="BN10" s="86"/>
      <c r="BO10" s="86"/>
      <c r="BP10" s="86"/>
      <c r="BQ10" s="86"/>
      <c r="BR10" s="86"/>
      <c r="BS10" s="86"/>
      <c r="BT10" s="86"/>
      <c r="BU10" s="86"/>
      <c r="BV10" s="86"/>
      <c r="BW10" s="86"/>
      <c r="BX10" s="86"/>
      <c r="BY10" s="86"/>
      <c r="BZ10" s="86"/>
      <c r="CA10" s="86"/>
      <c r="CB10" s="86"/>
      <c r="CC10" s="86"/>
      <c r="CD10" s="86"/>
      <c r="CE10" s="86"/>
      <c r="CF10" s="86"/>
      <c r="CG10" s="86"/>
      <c r="CH10" s="86"/>
      <c r="CI10" s="86"/>
      <c r="CJ10" s="86"/>
      <c r="CK10" s="86"/>
      <c r="CL10" s="86"/>
      <c r="CM10" s="86"/>
      <c r="CN10" s="86"/>
      <c r="CO10" s="86"/>
      <c r="CP10" s="86"/>
      <c r="CQ10" s="86"/>
      <c r="CR10" s="86"/>
      <c r="CS10" s="86"/>
      <c r="CT10" s="86"/>
      <c r="CU10" s="86"/>
      <c r="CV10" s="86"/>
      <c r="CW10" s="86"/>
      <c r="CX10" s="86"/>
      <c r="CY10" s="86"/>
      <c r="CZ10" s="86"/>
      <c r="DA10" s="86"/>
      <c r="DB10" s="86"/>
      <c r="DC10" s="86"/>
      <c r="DD10" s="86"/>
      <c r="DE10" s="86"/>
      <c r="DF10" s="86"/>
      <c r="DG10" s="86"/>
      <c r="DH10" s="86"/>
      <c r="DI10" s="86"/>
      <c r="DJ10" s="86"/>
      <c r="DK10" s="86"/>
      <c r="DL10" s="86"/>
      <c r="DM10" s="86"/>
      <c r="DN10" s="86"/>
      <c r="DO10" s="86"/>
      <c r="DP10" s="86"/>
      <c r="DQ10" s="86"/>
      <c r="DR10" s="86"/>
      <c r="DS10" s="86"/>
      <c r="DT10" s="86"/>
      <c r="DU10" s="86"/>
      <c r="DV10" s="86"/>
      <c r="DW10" s="86"/>
      <c r="DX10" s="86"/>
      <c r="DY10" s="86"/>
      <c r="DZ10" s="86"/>
      <c r="EA10" s="86"/>
      <c r="EB10" s="86"/>
      <c r="EC10" s="86"/>
      <c r="ED10" s="86"/>
      <c r="EE10" s="86"/>
      <c r="EF10" s="86"/>
      <c r="EG10" s="86"/>
      <c r="EH10" s="86"/>
      <c r="EI10" s="86"/>
      <c r="EJ10" s="86"/>
      <c r="EK10" s="86"/>
      <c r="EL10" s="86"/>
      <c r="EM10" s="86"/>
      <c r="EN10" s="86"/>
      <c r="EO10" s="86"/>
      <c r="EP10" s="86"/>
      <c r="EQ10" s="86"/>
      <c r="ER10" s="86"/>
      <c r="ES10" s="86"/>
      <c r="ET10" s="86"/>
      <c r="EU10" s="86"/>
      <c r="EV10" s="86"/>
      <c r="EW10" s="86"/>
      <c r="EX10" s="86"/>
      <c r="EY10" s="86"/>
      <c r="EZ10" s="86"/>
      <c r="FA10" s="86"/>
      <c r="FB10" s="86"/>
      <c r="FC10" s="86"/>
      <c r="FD10" s="86"/>
      <c r="FE10" s="86"/>
      <c r="FF10" s="86"/>
      <c r="FG10" s="86"/>
      <c r="FH10" s="86"/>
      <c r="FI10" s="86"/>
      <c r="FJ10" s="86"/>
      <c r="FK10" s="86"/>
      <c r="FL10" s="86"/>
      <c r="FM10" s="86"/>
      <c r="FN10" s="86"/>
      <c r="FO10" s="86"/>
      <c r="FP10" s="86"/>
      <c r="FQ10" s="86"/>
      <c r="FR10" s="86"/>
      <c r="FS10" s="86"/>
      <c r="FT10" s="86"/>
      <c r="FU10" s="86"/>
      <c r="FV10" s="86"/>
      <c r="FW10" s="86"/>
      <c r="FX10" s="86"/>
      <c r="FY10" s="86"/>
      <c r="FZ10" s="86"/>
      <c r="GA10" s="86"/>
      <c r="GB10" s="86"/>
      <c r="GC10" s="86"/>
      <c r="GD10" s="86"/>
      <c r="GE10" s="86"/>
      <c r="GF10" s="86"/>
      <c r="GG10" s="86"/>
      <c r="GH10" s="86"/>
      <c r="GI10" s="86"/>
      <c r="GJ10" s="86"/>
      <c r="GK10" s="86"/>
      <c r="GL10" s="86"/>
      <c r="GM10" s="86"/>
      <c r="GN10" s="86"/>
      <c r="GO10" s="86"/>
      <c r="GP10" s="86"/>
      <c r="GQ10" s="86"/>
      <c r="GR10" s="86"/>
      <c r="GS10" s="86"/>
      <c r="GT10" s="86"/>
      <c r="GU10" s="86"/>
      <c r="GV10" s="86"/>
      <c r="GW10" s="86"/>
      <c r="GX10" s="86"/>
    </row>
    <row r="11" spans="1:206" s="135" customFormat="1" ht="16">
      <c r="A11" s="81"/>
      <c r="B11" s="78"/>
      <c r="C11" s="79"/>
      <c r="D11" s="79"/>
      <c r="E11" s="80"/>
      <c r="F11" s="80"/>
      <c r="G11" s="80"/>
      <c r="H11" s="80"/>
      <c r="I11" s="80"/>
      <c r="J11" s="80"/>
      <c r="K11" s="80"/>
      <c r="L11" s="131"/>
      <c r="M11" s="131"/>
      <c r="N11" s="131"/>
      <c r="O11" s="131"/>
      <c r="P11" s="131"/>
      <c r="Q11" s="131"/>
      <c r="R11" s="131"/>
      <c r="S11" s="131"/>
      <c r="T11" s="131"/>
      <c r="U11" s="131"/>
      <c r="V11" s="131"/>
      <c r="W11" s="131"/>
      <c r="X11" s="131"/>
      <c r="Y11" s="131"/>
      <c r="Z11" s="86"/>
      <c r="AA11" s="86"/>
      <c r="AB11" s="86"/>
      <c r="AC11" s="86"/>
      <c r="AD11" s="86"/>
      <c r="AE11" s="86"/>
      <c r="AF11" s="86"/>
      <c r="AG11" s="86"/>
      <c r="AH11" s="86"/>
      <c r="AI11" s="86"/>
      <c r="AJ11" s="86"/>
      <c r="AK11" s="86"/>
      <c r="AL11" s="86"/>
      <c r="AM11" s="86"/>
      <c r="AN11" s="86"/>
      <c r="AO11" s="86"/>
      <c r="AP11" s="86"/>
      <c r="AQ11" s="86"/>
      <c r="AR11" s="86"/>
      <c r="AS11" s="86"/>
      <c r="AT11" s="86"/>
      <c r="AU11" s="86"/>
      <c r="AV11" s="86"/>
      <c r="AW11" s="86"/>
      <c r="AX11" s="86"/>
      <c r="AY11" s="86"/>
      <c r="AZ11" s="86"/>
      <c r="BA11" s="86"/>
      <c r="BB11" s="86"/>
      <c r="BC11" s="86"/>
      <c r="BD11" s="86"/>
      <c r="BE11" s="86"/>
      <c r="BF11" s="86"/>
      <c r="BG11" s="86"/>
      <c r="BH11" s="86"/>
      <c r="BI11" s="86"/>
      <c r="BJ11" s="86"/>
      <c r="BK11" s="86"/>
      <c r="BL11" s="86"/>
      <c r="BM11" s="86"/>
      <c r="BN11" s="86"/>
      <c r="BO11" s="86"/>
      <c r="BP11" s="86"/>
      <c r="BQ11" s="86"/>
      <c r="BR11" s="86"/>
      <c r="BS11" s="86"/>
      <c r="BT11" s="86"/>
      <c r="BU11" s="86"/>
      <c r="BV11" s="86"/>
      <c r="BW11" s="86"/>
      <c r="BX11" s="86"/>
      <c r="BY11" s="86"/>
      <c r="BZ11" s="86"/>
      <c r="CA11" s="86"/>
      <c r="CB11" s="86"/>
      <c r="CC11" s="86"/>
      <c r="CD11" s="86"/>
      <c r="CE11" s="86"/>
      <c r="CF11" s="86"/>
      <c r="CG11" s="86"/>
      <c r="CH11" s="86"/>
      <c r="CI11" s="86"/>
      <c r="CJ11" s="86"/>
      <c r="CK11" s="86"/>
      <c r="CL11" s="86"/>
      <c r="CM11" s="86"/>
      <c r="CN11" s="86"/>
      <c r="CO11" s="86"/>
      <c r="CP11" s="86"/>
      <c r="CQ11" s="86"/>
      <c r="CR11" s="86"/>
      <c r="CS11" s="86"/>
      <c r="CT11" s="86"/>
      <c r="CU11" s="86"/>
      <c r="CV11" s="86"/>
      <c r="CW11" s="86"/>
      <c r="CX11" s="86"/>
      <c r="CY11" s="86"/>
      <c r="CZ11" s="86"/>
      <c r="DA11" s="86"/>
      <c r="DB11" s="86"/>
      <c r="DC11" s="86"/>
      <c r="DD11" s="86"/>
      <c r="DE11" s="86"/>
      <c r="DF11" s="86"/>
      <c r="DG11" s="86"/>
      <c r="DH11" s="86"/>
      <c r="DI11" s="86"/>
      <c r="DJ11" s="86"/>
      <c r="DK11" s="86"/>
      <c r="DL11" s="86"/>
      <c r="DM11" s="86"/>
      <c r="DN11" s="86"/>
      <c r="DO11" s="86"/>
      <c r="DP11" s="86"/>
      <c r="DQ11" s="86"/>
      <c r="DR11" s="86"/>
      <c r="DS11" s="86"/>
      <c r="DT11" s="86"/>
      <c r="DU11" s="86"/>
      <c r="DV11" s="86"/>
      <c r="DW11" s="86"/>
      <c r="DX11" s="86"/>
      <c r="DY11" s="86"/>
      <c r="DZ11" s="86"/>
      <c r="EA11" s="86"/>
      <c r="EB11" s="86"/>
      <c r="EC11" s="86"/>
      <c r="ED11" s="86"/>
      <c r="EE11" s="86"/>
      <c r="EF11" s="86"/>
      <c r="EG11" s="86"/>
      <c r="EH11" s="86"/>
      <c r="EI11" s="86"/>
      <c r="EJ11" s="86"/>
      <c r="EK11" s="86"/>
      <c r="EL11" s="86"/>
      <c r="EM11" s="86"/>
      <c r="EN11" s="86"/>
      <c r="EO11" s="86"/>
      <c r="EP11" s="86"/>
      <c r="EQ11" s="86"/>
      <c r="ER11" s="86"/>
      <c r="ES11" s="86"/>
      <c r="ET11" s="86"/>
      <c r="EU11" s="86"/>
      <c r="EV11" s="86"/>
      <c r="EW11" s="86"/>
      <c r="EX11" s="86"/>
      <c r="EY11" s="86"/>
      <c r="EZ11" s="86"/>
      <c r="FA11" s="86"/>
      <c r="FB11" s="86"/>
      <c r="FC11" s="86"/>
      <c r="FD11" s="86"/>
      <c r="FE11" s="86"/>
      <c r="FF11" s="86"/>
      <c r="FG11" s="86"/>
      <c r="FH11" s="86"/>
      <c r="FI11" s="86"/>
      <c r="FJ11" s="86"/>
      <c r="FK11" s="86"/>
      <c r="FL11" s="86"/>
      <c r="FM11" s="86"/>
      <c r="FN11" s="86"/>
      <c r="FO11" s="86"/>
      <c r="FP11" s="86"/>
      <c r="FQ11" s="86"/>
      <c r="FR11" s="86"/>
      <c r="FS11" s="86"/>
      <c r="FT11" s="86"/>
      <c r="FU11" s="86"/>
      <c r="FV11" s="86"/>
      <c r="FW11" s="86"/>
      <c r="FX11" s="86"/>
      <c r="FY11" s="86"/>
      <c r="FZ11" s="86"/>
      <c r="GA11" s="86"/>
      <c r="GB11" s="86"/>
      <c r="GC11" s="86"/>
      <c r="GD11" s="86"/>
      <c r="GE11" s="86"/>
      <c r="GF11" s="86"/>
      <c r="GG11" s="86"/>
      <c r="GH11" s="86"/>
      <c r="GI11" s="86"/>
      <c r="GJ11" s="86"/>
      <c r="GK11" s="86"/>
      <c r="GL11" s="86"/>
      <c r="GM11" s="86"/>
      <c r="GN11" s="86"/>
      <c r="GO11" s="86"/>
      <c r="GP11" s="86"/>
      <c r="GQ11" s="86"/>
      <c r="GR11" s="86"/>
      <c r="GS11" s="86"/>
      <c r="GT11" s="86"/>
      <c r="GU11" s="86"/>
      <c r="GV11" s="86"/>
      <c r="GW11" s="86"/>
      <c r="GX11" s="86"/>
    </row>
    <row r="12" spans="1:206" s="135" customFormat="1">
      <c r="A12" s="205" t="s">
        <v>234</v>
      </c>
      <c r="B12" s="205"/>
      <c r="C12" s="205"/>
      <c r="D12" s="205"/>
      <c r="E12" s="205"/>
      <c r="F12" s="205"/>
      <c r="G12" s="205"/>
      <c r="H12" s="205"/>
      <c r="I12" s="205"/>
      <c r="J12" s="205"/>
      <c r="K12" s="205"/>
      <c r="L12" s="86"/>
      <c r="M12" s="86"/>
      <c r="N12" s="86"/>
      <c r="O12" s="86"/>
      <c r="P12" s="86"/>
      <c r="Q12" s="86"/>
      <c r="R12" s="86"/>
      <c r="S12" s="86"/>
      <c r="T12" s="86"/>
      <c r="U12" s="86"/>
      <c r="V12" s="86"/>
      <c r="W12" s="86"/>
      <c r="X12" s="86"/>
      <c r="Y12" s="86"/>
      <c r="Z12" s="86"/>
      <c r="AA12" s="86"/>
      <c r="AB12" s="86"/>
      <c r="AC12" s="86"/>
      <c r="AD12" s="86"/>
      <c r="AE12" s="86"/>
      <c r="AF12" s="86"/>
      <c r="AG12" s="86"/>
      <c r="AH12" s="86"/>
      <c r="AI12" s="86"/>
      <c r="AJ12" s="86"/>
      <c r="AK12" s="86"/>
      <c r="AL12" s="86"/>
      <c r="AM12" s="86"/>
      <c r="AN12" s="86"/>
      <c r="AO12" s="86"/>
      <c r="AP12" s="86"/>
      <c r="AQ12" s="86"/>
      <c r="AR12" s="86"/>
      <c r="AS12" s="86"/>
      <c r="AT12" s="86"/>
      <c r="AU12" s="86"/>
      <c r="AV12" s="86"/>
      <c r="AW12" s="86"/>
      <c r="AX12" s="86"/>
      <c r="AY12" s="86"/>
      <c r="AZ12" s="86"/>
      <c r="BA12" s="86"/>
      <c r="BB12" s="86"/>
      <c r="BC12" s="86"/>
      <c r="BD12" s="86"/>
      <c r="BE12" s="86"/>
      <c r="BF12" s="86"/>
      <c r="BG12" s="86"/>
      <c r="BH12" s="86"/>
      <c r="BI12" s="86"/>
      <c r="BJ12" s="86"/>
      <c r="BK12" s="86"/>
      <c r="BL12" s="86"/>
      <c r="BM12" s="86"/>
      <c r="BN12" s="86"/>
      <c r="BO12" s="86"/>
      <c r="BP12" s="86"/>
      <c r="BQ12" s="86"/>
      <c r="BR12" s="86"/>
      <c r="BS12" s="86"/>
      <c r="BT12" s="86"/>
      <c r="BU12" s="86"/>
      <c r="BV12" s="86"/>
      <c r="BW12" s="86"/>
      <c r="BX12" s="86"/>
      <c r="BY12" s="86"/>
      <c r="BZ12" s="86"/>
      <c r="CA12" s="86"/>
      <c r="CB12" s="86"/>
      <c r="CC12" s="86"/>
      <c r="CD12" s="86"/>
      <c r="CE12" s="86"/>
      <c r="CF12" s="86"/>
      <c r="CG12" s="86"/>
      <c r="CH12" s="86"/>
      <c r="CI12" s="86"/>
      <c r="CJ12" s="86"/>
      <c r="CK12" s="86"/>
      <c r="CL12" s="86"/>
      <c r="CM12" s="86"/>
      <c r="CN12" s="86"/>
      <c r="CO12" s="86"/>
      <c r="CP12" s="86"/>
      <c r="CQ12" s="86"/>
      <c r="CR12" s="86"/>
      <c r="CS12" s="86"/>
      <c r="CT12" s="86"/>
      <c r="CU12" s="86"/>
      <c r="CV12" s="86"/>
      <c r="CW12" s="86"/>
      <c r="CX12" s="86"/>
      <c r="CY12" s="86"/>
      <c r="CZ12" s="86"/>
      <c r="DA12" s="86"/>
      <c r="DB12" s="86"/>
      <c r="DC12" s="86"/>
      <c r="DD12" s="86"/>
      <c r="DE12" s="86"/>
      <c r="DF12" s="86"/>
      <c r="DG12" s="86"/>
      <c r="DH12" s="86"/>
      <c r="DI12" s="86"/>
      <c r="DJ12" s="86"/>
      <c r="DK12" s="86"/>
      <c r="DL12" s="86"/>
      <c r="DM12" s="86"/>
      <c r="DN12" s="86"/>
      <c r="DO12" s="86"/>
      <c r="DP12" s="86"/>
      <c r="DQ12" s="86"/>
      <c r="DR12" s="86"/>
      <c r="DS12" s="86"/>
      <c r="DT12" s="86"/>
      <c r="DU12" s="86"/>
      <c r="DV12" s="86"/>
      <c r="DW12" s="86"/>
      <c r="DX12" s="86"/>
      <c r="DY12" s="86"/>
      <c r="DZ12" s="86"/>
      <c r="EA12" s="86"/>
      <c r="EB12" s="86"/>
      <c r="EC12" s="86"/>
      <c r="ED12" s="86"/>
      <c r="EE12" s="86"/>
      <c r="EF12" s="86"/>
      <c r="EG12" s="86"/>
      <c r="EH12" s="86"/>
      <c r="EI12" s="86"/>
      <c r="EJ12" s="86"/>
      <c r="EK12" s="86"/>
      <c r="EL12" s="86"/>
      <c r="EM12" s="86"/>
      <c r="EN12" s="86"/>
      <c r="EO12" s="86"/>
      <c r="EP12" s="86"/>
      <c r="EQ12" s="86"/>
      <c r="ER12" s="86"/>
      <c r="ES12" s="86"/>
      <c r="ET12" s="86"/>
      <c r="EU12" s="86"/>
      <c r="EV12" s="86"/>
      <c r="EW12" s="86"/>
      <c r="EX12" s="86"/>
      <c r="EY12" s="86"/>
      <c r="EZ12" s="86"/>
      <c r="FA12" s="86"/>
      <c r="FB12" s="86"/>
      <c r="FC12" s="86"/>
      <c r="FD12" s="86"/>
      <c r="FE12" s="86"/>
      <c r="FF12" s="86"/>
      <c r="FG12" s="86"/>
      <c r="FH12" s="86"/>
      <c r="FI12" s="86"/>
      <c r="FJ12" s="86"/>
      <c r="FK12" s="86"/>
      <c r="FL12" s="86"/>
      <c r="FM12" s="86"/>
      <c r="FN12" s="86"/>
      <c r="FO12" s="86"/>
      <c r="FP12" s="86"/>
      <c r="FQ12" s="86"/>
      <c r="FR12" s="86"/>
      <c r="FS12" s="86"/>
      <c r="FT12" s="86"/>
      <c r="FU12" s="86"/>
      <c r="FV12" s="86"/>
      <c r="FW12" s="86"/>
      <c r="FX12" s="86"/>
      <c r="FY12" s="86"/>
      <c r="FZ12" s="86"/>
      <c r="GA12" s="86"/>
      <c r="GB12" s="86"/>
      <c r="GC12" s="86"/>
      <c r="GD12" s="86"/>
      <c r="GE12" s="86"/>
      <c r="GF12" s="86"/>
      <c r="GG12" s="86"/>
      <c r="GH12" s="86"/>
      <c r="GI12" s="86"/>
      <c r="GJ12" s="86"/>
      <c r="GK12" s="86"/>
      <c r="GL12" s="86"/>
      <c r="GM12" s="86"/>
      <c r="GN12" s="86"/>
      <c r="GO12" s="86"/>
      <c r="GP12" s="86"/>
      <c r="GQ12" s="86"/>
      <c r="GR12" s="86"/>
      <c r="GS12" s="86"/>
      <c r="GT12" s="86"/>
      <c r="GU12" s="86"/>
      <c r="GV12" s="86"/>
      <c r="GW12" s="86"/>
      <c r="GX12" s="86"/>
    </row>
    <row r="13" spans="1:206" s="135" customFormat="1" ht="16">
      <c r="A13" s="151"/>
      <c r="B13" s="86"/>
      <c r="C13" s="85"/>
      <c r="D13" s="85"/>
      <c r="E13" s="85"/>
      <c r="F13" s="85"/>
      <c r="G13" s="85"/>
      <c r="H13" s="85"/>
      <c r="I13" s="80"/>
      <c r="J13" s="80"/>
      <c r="K13" s="80"/>
      <c r="L13" s="86"/>
      <c r="M13" s="86"/>
      <c r="N13" s="86"/>
      <c r="O13" s="86"/>
      <c r="P13" s="86"/>
      <c r="Q13" s="86"/>
      <c r="R13" s="86"/>
      <c r="S13" s="86"/>
      <c r="T13" s="86"/>
      <c r="U13" s="86"/>
      <c r="V13" s="86"/>
      <c r="W13" s="86"/>
      <c r="X13" s="86"/>
      <c r="Y13" s="86"/>
      <c r="Z13" s="86"/>
      <c r="AA13" s="86"/>
      <c r="AB13" s="86"/>
      <c r="AC13" s="86"/>
      <c r="AD13" s="86"/>
      <c r="AE13" s="86"/>
      <c r="AF13" s="86"/>
      <c r="AG13" s="86"/>
      <c r="AH13" s="86"/>
      <c r="AI13" s="86"/>
      <c r="AJ13" s="86"/>
      <c r="AK13" s="86"/>
      <c r="AL13" s="86"/>
      <c r="AM13" s="86"/>
      <c r="AN13" s="86"/>
      <c r="AO13" s="86"/>
      <c r="AP13" s="86"/>
      <c r="AQ13" s="86"/>
      <c r="AR13" s="86"/>
      <c r="AS13" s="86"/>
      <c r="AT13" s="86"/>
      <c r="AU13" s="86"/>
      <c r="AV13" s="86"/>
      <c r="AW13" s="86"/>
      <c r="AX13" s="86"/>
      <c r="AY13" s="86"/>
      <c r="AZ13" s="86"/>
      <c r="BA13" s="86"/>
      <c r="BB13" s="86"/>
      <c r="BC13" s="86"/>
      <c r="BD13" s="86"/>
      <c r="BE13" s="86"/>
      <c r="BF13" s="86"/>
      <c r="BG13" s="86"/>
      <c r="BH13" s="86"/>
      <c r="BI13" s="86"/>
      <c r="BJ13" s="86"/>
      <c r="BK13" s="86"/>
      <c r="BL13" s="86"/>
      <c r="BM13" s="86"/>
      <c r="BN13" s="86"/>
      <c r="BO13" s="86"/>
      <c r="BP13" s="86"/>
      <c r="BQ13" s="86"/>
      <c r="BR13" s="86"/>
      <c r="BS13" s="86"/>
      <c r="BT13" s="86"/>
      <c r="BU13" s="86"/>
      <c r="BV13" s="86"/>
      <c r="BW13" s="86"/>
      <c r="BX13" s="86"/>
      <c r="BY13" s="86"/>
      <c r="BZ13" s="86"/>
      <c r="CA13" s="86"/>
      <c r="CB13" s="86"/>
      <c r="CC13" s="86"/>
      <c r="CD13" s="86"/>
      <c r="CE13" s="86"/>
      <c r="CF13" s="86"/>
      <c r="CG13" s="86"/>
      <c r="CH13" s="86"/>
      <c r="CI13" s="86"/>
      <c r="CJ13" s="86"/>
      <c r="CK13" s="86"/>
      <c r="CL13" s="86"/>
      <c r="CM13" s="86"/>
      <c r="CN13" s="86"/>
      <c r="CO13" s="86"/>
      <c r="CP13" s="86"/>
      <c r="CQ13" s="86"/>
      <c r="CR13" s="86"/>
      <c r="CS13" s="86"/>
      <c r="CT13" s="86"/>
      <c r="CU13" s="86"/>
      <c r="CV13" s="86"/>
      <c r="CW13" s="86"/>
      <c r="CX13" s="86"/>
      <c r="CY13" s="86"/>
      <c r="CZ13" s="86"/>
      <c r="DA13" s="86"/>
      <c r="DB13" s="86"/>
      <c r="DC13" s="86"/>
      <c r="DD13" s="86"/>
      <c r="DE13" s="86"/>
      <c r="DF13" s="86"/>
      <c r="DG13" s="86"/>
      <c r="DH13" s="86"/>
      <c r="DI13" s="86"/>
      <c r="DJ13" s="86"/>
      <c r="DK13" s="86"/>
      <c r="DL13" s="86"/>
      <c r="DM13" s="86"/>
      <c r="DN13" s="86"/>
      <c r="DO13" s="86"/>
      <c r="DP13" s="86"/>
      <c r="DQ13" s="86"/>
      <c r="DR13" s="86"/>
      <c r="DS13" s="86"/>
      <c r="DT13" s="86"/>
      <c r="DU13" s="86"/>
      <c r="DV13" s="86"/>
      <c r="DW13" s="86"/>
      <c r="DX13" s="86"/>
      <c r="DY13" s="86"/>
      <c r="DZ13" s="86"/>
      <c r="EA13" s="86"/>
      <c r="EB13" s="86"/>
      <c r="EC13" s="86"/>
      <c r="ED13" s="86"/>
      <c r="EE13" s="86"/>
      <c r="EF13" s="86"/>
      <c r="EG13" s="86"/>
      <c r="EH13" s="86"/>
      <c r="EI13" s="86"/>
      <c r="EJ13" s="86"/>
      <c r="EK13" s="86"/>
      <c r="EL13" s="86"/>
      <c r="EM13" s="86"/>
      <c r="EN13" s="86"/>
      <c r="EO13" s="86"/>
      <c r="EP13" s="86"/>
      <c r="EQ13" s="86"/>
      <c r="ER13" s="86"/>
      <c r="ES13" s="86"/>
      <c r="ET13" s="86"/>
      <c r="EU13" s="86"/>
      <c r="EV13" s="86"/>
      <c r="EW13" s="86"/>
      <c r="EX13" s="86"/>
      <c r="EY13" s="86"/>
      <c r="EZ13" s="86"/>
      <c r="FA13" s="86"/>
      <c r="FB13" s="86"/>
      <c r="FC13" s="86"/>
      <c r="FD13" s="86"/>
      <c r="FE13" s="86"/>
      <c r="FF13" s="86"/>
      <c r="FG13" s="86"/>
      <c r="FH13" s="86"/>
      <c r="FI13" s="86"/>
      <c r="FJ13" s="86"/>
      <c r="FK13" s="86"/>
      <c r="FL13" s="86"/>
      <c r="FM13" s="86"/>
      <c r="FN13" s="86"/>
      <c r="FO13" s="86"/>
      <c r="FP13" s="86"/>
      <c r="FQ13" s="86"/>
      <c r="FR13" s="86"/>
      <c r="FS13" s="86"/>
      <c r="FT13" s="86"/>
      <c r="FU13" s="86"/>
      <c r="FV13" s="86"/>
      <c r="FW13" s="86"/>
      <c r="FX13" s="86"/>
      <c r="FY13" s="86"/>
      <c r="FZ13" s="86"/>
      <c r="GA13" s="86"/>
      <c r="GB13" s="86"/>
      <c r="GC13" s="86"/>
      <c r="GD13" s="86"/>
      <c r="GE13" s="86"/>
      <c r="GF13" s="86"/>
      <c r="GG13" s="86"/>
      <c r="GH13" s="86"/>
      <c r="GI13" s="86"/>
      <c r="GJ13" s="86"/>
      <c r="GK13" s="86"/>
      <c r="GL13" s="86"/>
      <c r="GM13" s="86"/>
      <c r="GN13" s="86"/>
      <c r="GO13" s="86"/>
      <c r="GP13" s="86"/>
      <c r="GQ13" s="86"/>
      <c r="GR13" s="86"/>
      <c r="GS13" s="86"/>
      <c r="GT13" s="86"/>
      <c r="GU13" s="86"/>
      <c r="GV13" s="86"/>
      <c r="GW13" s="86"/>
      <c r="GX13" s="86"/>
    </row>
    <row r="14" spans="1:206" s="135" customFormat="1" ht="16">
      <c r="A14" s="86"/>
      <c r="B14" s="86"/>
      <c r="C14" s="85"/>
      <c r="D14" s="85"/>
      <c r="E14" s="85"/>
      <c r="F14" s="85"/>
      <c r="G14" s="85"/>
      <c r="H14" s="85"/>
      <c r="I14" s="80"/>
      <c r="J14" s="80"/>
      <c r="K14" s="80"/>
      <c r="L14" s="86"/>
      <c r="M14" s="86"/>
      <c r="N14" s="86"/>
      <c r="O14" s="86"/>
      <c r="P14" s="86"/>
      <c r="Q14" s="86"/>
      <c r="R14" s="86"/>
      <c r="S14" s="86"/>
      <c r="T14" s="86"/>
      <c r="U14" s="86"/>
      <c r="V14" s="86"/>
      <c r="W14" s="86"/>
      <c r="X14" s="86"/>
      <c r="Y14" s="86"/>
      <c r="Z14" s="86"/>
      <c r="AA14" s="86"/>
      <c r="AB14" s="86"/>
      <c r="AC14" s="86"/>
      <c r="AD14" s="86"/>
      <c r="AE14" s="86"/>
      <c r="AF14" s="86"/>
      <c r="AG14" s="86"/>
      <c r="AH14" s="86"/>
      <c r="AI14" s="86"/>
      <c r="AJ14" s="86"/>
      <c r="AK14" s="86"/>
      <c r="AL14" s="86"/>
      <c r="AM14" s="86"/>
      <c r="AN14" s="86"/>
      <c r="AO14" s="86"/>
      <c r="AP14" s="86"/>
      <c r="AQ14" s="86"/>
      <c r="AR14" s="86"/>
      <c r="AS14" s="86"/>
      <c r="AT14" s="86"/>
      <c r="AU14" s="86"/>
      <c r="AV14" s="86"/>
      <c r="AW14" s="86"/>
      <c r="AX14" s="86"/>
      <c r="AY14" s="86"/>
      <c r="AZ14" s="86"/>
      <c r="BA14" s="86"/>
      <c r="BB14" s="86"/>
      <c r="BC14" s="86"/>
      <c r="BD14" s="86"/>
      <c r="BE14" s="86"/>
      <c r="BF14" s="86"/>
      <c r="BG14" s="86"/>
      <c r="BH14" s="86"/>
      <c r="BI14" s="86"/>
      <c r="BJ14" s="86"/>
      <c r="BK14" s="86"/>
      <c r="BL14" s="86"/>
      <c r="BM14" s="86"/>
      <c r="BN14" s="86"/>
      <c r="BO14" s="86"/>
      <c r="BP14" s="86"/>
      <c r="BQ14" s="86"/>
      <c r="BR14" s="86"/>
      <c r="BS14" s="86"/>
      <c r="BT14" s="86"/>
      <c r="BU14" s="86"/>
      <c r="BV14" s="86"/>
      <c r="BW14" s="86"/>
      <c r="BX14" s="86"/>
      <c r="BY14" s="86"/>
      <c r="BZ14" s="86"/>
      <c r="CA14" s="86"/>
      <c r="CB14" s="86"/>
      <c r="CC14" s="86"/>
      <c r="CD14" s="86"/>
      <c r="CE14" s="86"/>
      <c r="CF14" s="86"/>
      <c r="CG14" s="86"/>
      <c r="CH14" s="86"/>
      <c r="CI14" s="86"/>
      <c r="CJ14" s="86"/>
      <c r="CK14" s="86"/>
      <c r="CL14" s="86"/>
      <c r="CM14" s="86"/>
      <c r="CN14" s="86"/>
      <c r="CO14" s="86"/>
      <c r="CP14" s="86"/>
      <c r="CQ14" s="86"/>
      <c r="CR14" s="86"/>
      <c r="CS14" s="86"/>
      <c r="CT14" s="86"/>
      <c r="CU14" s="86"/>
      <c r="CV14" s="86"/>
      <c r="CW14" s="86"/>
      <c r="CX14" s="86"/>
      <c r="CY14" s="86"/>
      <c r="CZ14" s="86"/>
      <c r="DA14" s="86"/>
      <c r="DB14" s="86"/>
      <c r="DC14" s="86"/>
      <c r="DD14" s="86"/>
      <c r="DE14" s="86"/>
      <c r="DF14" s="86"/>
      <c r="DG14" s="86"/>
      <c r="DH14" s="86"/>
      <c r="DI14" s="86"/>
      <c r="DJ14" s="86"/>
      <c r="DK14" s="86"/>
      <c r="DL14" s="86"/>
      <c r="DM14" s="86"/>
      <c r="DN14" s="86"/>
      <c r="DO14" s="86"/>
      <c r="DP14" s="86"/>
      <c r="DQ14" s="86"/>
      <c r="DR14" s="86"/>
      <c r="DS14" s="86"/>
      <c r="DT14" s="86"/>
      <c r="DU14" s="86"/>
      <c r="DV14" s="86"/>
      <c r="DW14" s="86"/>
      <c r="DX14" s="86"/>
      <c r="DY14" s="86"/>
      <c r="DZ14" s="86"/>
      <c r="EA14" s="86"/>
      <c r="EB14" s="86"/>
      <c r="EC14" s="86"/>
      <c r="ED14" s="86"/>
      <c r="EE14" s="86"/>
      <c r="EF14" s="86"/>
      <c r="EG14" s="86"/>
      <c r="EH14" s="86"/>
      <c r="EI14" s="86"/>
      <c r="EJ14" s="86"/>
      <c r="EK14" s="86"/>
      <c r="EL14" s="86"/>
      <c r="EM14" s="86"/>
      <c r="EN14" s="86"/>
      <c r="EO14" s="86"/>
      <c r="EP14" s="86"/>
      <c r="EQ14" s="86"/>
      <c r="ER14" s="86"/>
      <c r="ES14" s="86"/>
      <c r="ET14" s="86"/>
      <c r="EU14" s="86"/>
      <c r="EV14" s="86"/>
      <c r="EW14" s="86"/>
      <c r="EX14" s="86"/>
      <c r="EY14" s="86"/>
      <c r="EZ14" s="86"/>
      <c r="FA14" s="86"/>
      <c r="FB14" s="86"/>
      <c r="FC14" s="86"/>
      <c r="FD14" s="86"/>
      <c r="FE14" s="86"/>
      <c r="FF14" s="86"/>
      <c r="FG14" s="86"/>
      <c r="FH14" s="86"/>
      <c r="FI14" s="86"/>
      <c r="FJ14" s="86"/>
      <c r="FK14" s="86"/>
      <c r="FL14" s="86"/>
      <c r="FM14" s="86"/>
      <c r="FN14" s="86"/>
      <c r="FO14" s="86"/>
      <c r="FP14" s="86"/>
      <c r="FQ14" s="86"/>
      <c r="FR14" s="86"/>
      <c r="FS14" s="86"/>
      <c r="FT14" s="86"/>
      <c r="FU14" s="86"/>
      <c r="FV14" s="86"/>
      <c r="FW14" s="86"/>
      <c r="FX14" s="86"/>
      <c r="FY14" s="86"/>
      <c r="FZ14" s="86"/>
      <c r="GA14" s="86"/>
      <c r="GB14" s="86"/>
      <c r="GC14" s="86"/>
      <c r="GD14" s="86"/>
      <c r="GE14" s="86"/>
      <c r="GF14" s="86"/>
      <c r="GG14" s="86"/>
      <c r="GH14" s="86"/>
      <c r="GI14" s="86"/>
      <c r="GJ14" s="86"/>
      <c r="GK14" s="86"/>
      <c r="GL14" s="86"/>
      <c r="GM14" s="86"/>
      <c r="GN14" s="86"/>
      <c r="GO14" s="86"/>
      <c r="GP14" s="86"/>
      <c r="GQ14" s="86"/>
      <c r="GR14" s="86"/>
      <c r="GS14" s="86"/>
      <c r="GT14" s="86"/>
      <c r="GU14" s="86"/>
      <c r="GV14" s="86"/>
      <c r="GW14" s="86"/>
      <c r="GX14" s="86"/>
    </row>
    <row r="15" spans="1:206" s="135" customFormat="1">
      <c r="A15" s="86"/>
      <c r="B15" s="87" t="s">
        <v>92</v>
      </c>
      <c r="C15" s="88" t="str">
        <f>IF('Purchase Order Input'!C15:K15="","",'Purchase Order Input'!C15:K15)</f>
        <v/>
      </c>
      <c r="D15" s="88"/>
      <c r="E15" s="88"/>
      <c r="F15" s="88"/>
      <c r="G15" s="88"/>
      <c r="H15" s="88"/>
      <c r="I15" s="88"/>
      <c r="J15" s="88"/>
      <c r="K15" s="88"/>
      <c r="L15" s="86"/>
      <c r="M15" s="86"/>
      <c r="N15" s="86"/>
      <c r="O15" s="86"/>
      <c r="P15" s="86"/>
      <c r="Q15" s="86"/>
      <c r="R15" s="86"/>
      <c r="S15" s="86"/>
      <c r="T15" s="86"/>
      <c r="U15" s="86"/>
      <c r="V15" s="86"/>
      <c r="W15" s="86"/>
      <c r="X15" s="86"/>
      <c r="Y15" s="86"/>
      <c r="Z15" s="86"/>
      <c r="AA15" s="86"/>
      <c r="AB15" s="86"/>
      <c r="AC15" s="86"/>
      <c r="AD15" s="86"/>
      <c r="AE15" s="86"/>
      <c r="AF15" s="86"/>
      <c r="AG15" s="86"/>
      <c r="AH15" s="86"/>
      <c r="AI15" s="86"/>
      <c r="AJ15" s="86"/>
      <c r="AK15" s="86"/>
      <c r="AL15" s="86"/>
      <c r="AM15" s="86"/>
      <c r="AN15" s="86"/>
      <c r="AO15" s="86"/>
      <c r="AP15" s="86"/>
      <c r="AQ15" s="86"/>
      <c r="AR15" s="86"/>
      <c r="AS15" s="86"/>
      <c r="AT15" s="86"/>
      <c r="AU15" s="86"/>
      <c r="AV15" s="86"/>
      <c r="AW15" s="86"/>
      <c r="AX15" s="86"/>
      <c r="AY15" s="86"/>
      <c r="AZ15" s="86"/>
      <c r="BA15" s="86"/>
      <c r="BB15" s="86"/>
      <c r="BC15" s="86"/>
      <c r="BD15" s="86"/>
      <c r="BE15" s="86"/>
      <c r="BF15" s="86"/>
      <c r="BG15" s="86"/>
      <c r="BH15" s="86"/>
      <c r="BI15" s="86"/>
      <c r="BJ15" s="86"/>
      <c r="BK15" s="86"/>
      <c r="BL15" s="86"/>
      <c r="BM15" s="86"/>
      <c r="BN15" s="86"/>
      <c r="BO15" s="86"/>
      <c r="BP15" s="86"/>
      <c r="BQ15" s="86"/>
      <c r="BR15" s="86"/>
      <c r="BS15" s="86"/>
      <c r="BT15" s="86"/>
      <c r="BU15" s="86"/>
      <c r="BV15" s="86"/>
      <c r="BW15" s="86"/>
      <c r="BX15" s="86"/>
      <c r="BY15" s="86"/>
      <c r="BZ15" s="86"/>
      <c r="CA15" s="86"/>
      <c r="CB15" s="86"/>
      <c r="CC15" s="86"/>
      <c r="CD15" s="86"/>
      <c r="CE15" s="86"/>
      <c r="CF15" s="86"/>
      <c r="CG15" s="86"/>
      <c r="CH15" s="86"/>
      <c r="CI15" s="86"/>
      <c r="CJ15" s="86"/>
      <c r="CK15" s="86"/>
      <c r="CL15" s="86"/>
      <c r="CM15" s="86"/>
      <c r="CN15" s="86"/>
      <c r="CO15" s="86"/>
      <c r="CP15" s="86"/>
      <c r="CQ15" s="86"/>
      <c r="CR15" s="86"/>
      <c r="CS15" s="86"/>
      <c r="CT15" s="86"/>
      <c r="CU15" s="86"/>
      <c r="CV15" s="86"/>
      <c r="CW15" s="86"/>
      <c r="CX15" s="86"/>
      <c r="CY15" s="86"/>
      <c r="CZ15" s="86"/>
      <c r="DA15" s="86"/>
      <c r="DB15" s="86"/>
      <c r="DC15" s="86"/>
      <c r="DD15" s="86"/>
      <c r="DE15" s="86"/>
      <c r="DF15" s="86"/>
      <c r="DG15" s="86"/>
      <c r="DH15" s="86"/>
      <c r="DI15" s="86"/>
      <c r="DJ15" s="86"/>
      <c r="DK15" s="86"/>
      <c r="DL15" s="86"/>
      <c r="DM15" s="86"/>
      <c r="DN15" s="86"/>
      <c r="DO15" s="86"/>
      <c r="DP15" s="86"/>
      <c r="DQ15" s="86"/>
      <c r="DR15" s="86"/>
      <c r="DS15" s="86"/>
      <c r="DT15" s="86"/>
      <c r="DU15" s="86"/>
      <c r="DV15" s="86"/>
      <c r="DW15" s="86"/>
      <c r="DX15" s="86"/>
      <c r="DY15" s="86"/>
      <c r="DZ15" s="86"/>
      <c r="EA15" s="86"/>
      <c r="EB15" s="86"/>
      <c r="EC15" s="86"/>
      <c r="ED15" s="86"/>
      <c r="EE15" s="86"/>
      <c r="EF15" s="86"/>
      <c r="EG15" s="86"/>
      <c r="EH15" s="86"/>
      <c r="EI15" s="86"/>
      <c r="EJ15" s="86"/>
      <c r="EK15" s="86"/>
      <c r="EL15" s="86"/>
      <c r="EM15" s="86"/>
      <c r="EN15" s="86"/>
      <c r="EO15" s="86"/>
      <c r="EP15" s="86"/>
      <c r="EQ15" s="86"/>
      <c r="ER15" s="86"/>
      <c r="ES15" s="86"/>
      <c r="ET15" s="86"/>
      <c r="EU15" s="86"/>
      <c r="EV15" s="86"/>
      <c r="EW15" s="86"/>
      <c r="EX15" s="86"/>
      <c r="EY15" s="86"/>
      <c r="EZ15" s="86"/>
      <c r="FA15" s="86"/>
      <c r="FB15" s="86"/>
      <c r="FC15" s="86"/>
      <c r="FD15" s="86"/>
      <c r="FE15" s="86"/>
      <c r="FF15" s="86"/>
      <c r="FG15" s="86"/>
      <c r="FH15" s="86"/>
      <c r="FI15" s="86"/>
      <c r="FJ15" s="86"/>
      <c r="FK15" s="86"/>
      <c r="FL15" s="86"/>
      <c r="FM15" s="86"/>
      <c r="FN15" s="86"/>
      <c r="FO15" s="86"/>
      <c r="FP15" s="86"/>
      <c r="FQ15" s="86"/>
      <c r="FR15" s="86"/>
      <c r="FS15" s="86"/>
      <c r="FT15" s="86"/>
      <c r="FU15" s="86"/>
      <c r="FV15" s="86"/>
      <c r="FW15" s="86"/>
      <c r="FX15" s="86"/>
      <c r="FY15" s="86"/>
      <c r="FZ15" s="86"/>
      <c r="GA15" s="86"/>
      <c r="GB15" s="86"/>
      <c r="GC15" s="86"/>
      <c r="GD15" s="86"/>
      <c r="GE15" s="86"/>
      <c r="GF15" s="86"/>
      <c r="GG15" s="86"/>
      <c r="GH15" s="86"/>
      <c r="GI15" s="86"/>
      <c r="GJ15" s="86"/>
      <c r="GK15" s="86"/>
      <c r="GL15" s="86"/>
      <c r="GM15" s="86"/>
      <c r="GN15" s="86"/>
      <c r="GO15" s="86"/>
      <c r="GP15" s="86"/>
      <c r="GQ15" s="86"/>
      <c r="GR15" s="86"/>
      <c r="GS15" s="86"/>
      <c r="GT15" s="86"/>
      <c r="GU15" s="86"/>
      <c r="GV15" s="86"/>
      <c r="GW15" s="86"/>
      <c r="GX15" s="86"/>
    </row>
    <row r="16" spans="1:206" s="135" customFormat="1">
      <c r="A16" s="89" t="s">
        <v>93</v>
      </c>
      <c r="B16" s="89"/>
      <c r="C16" s="90" t="str">
        <f>IF('Purchase Order Input'!C16:F16="","",'Purchase Order Input'!C16:F16)</f>
        <v/>
      </c>
      <c r="D16" s="90"/>
      <c r="E16" s="90"/>
      <c r="F16" s="90"/>
      <c r="G16" s="91" t="s">
        <v>94</v>
      </c>
      <c r="H16" s="152" t="str">
        <f>IF('Purchase Order Input'!H16="","",'Purchase Order Input'!H16)</f>
        <v/>
      </c>
      <c r="I16" s="152"/>
      <c r="J16" s="152"/>
      <c r="K16" s="152"/>
      <c r="L16" s="86"/>
      <c r="M16" s="86"/>
      <c r="N16" s="86"/>
      <c r="O16" s="86"/>
      <c r="P16" s="86"/>
      <c r="Q16" s="86"/>
      <c r="R16" s="86"/>
      <c r="S16" s="86"/>
      <c r="T16" s="86"/>
      <c r="U16" s="86"/>
      <c r="V16" s="86"/>
      <c r="W16" s="86"/>
      <c r="X16" s="86"/>
      <c r="Y16" s="86"/>
      <c r="Z16" s="86"/>
      <c r="AA16" s="86"/>
      <c r="AB16" s="86"/>
      <c r="AC16" s="86"/>
      <c r="AD16" s="86"/>
      <c r="AE16" s="86"/>
      <c r="AF16" s="86"/>
      <c r="AG16" s="86"/>
      <c r="AH16" s="86"/>
      <c r="AI16" s="86"/>
      <c r="AJ16" s="86"/>
      <c r="AK16" s="86"/>
      <c r="AL16" s="86"/>
      <c r="AM16" s="86"/>
      <c r="AN16" s="86"/>
      <c r="AO16" s="86"/>
      <c r="AP16" s="86"/>
      <c r="AQ16" s="86"/>
      <c r="AR16" s="86"/>
      <c r="AS16" s="86"/>
      <c r="AT16" s="86"/>
      <c r="AU16" s="86"/>
      <c r="AV16" s="86"/>
      <c r="AW16" s="86"/>
      <c r="AX16" s="86"/>
      <c r="AY16" s="86"/>
      <c r="AZ16" s="86"/>
      <c r="BA16" s="86"/>
      <c r="BB16" s="86"/>
      <c r="BC16" s="86"/>
      <c r="BD16" s="86"/>
      <c r="BE16" s="86"/>
      <c r="BF16" s="86"/>
      <c r="BG16" s="86"/>
      <c r="BH16" s="86"/>
      <c r="BI16" s="86"/>
      <c r="BJ16" s="86"/>
      <c r="BK16" s="86"/>
      <c r="BL16" s="86"/>
      <c r="BM16" s="86"/>
      <c r="BN16" s="86"/>
      <c r="BO16" s="86"/>
      <c r="BP16" s="86"/>
      <c r="BQ16" s="86"/>
      <c r="BR16" s="86"/>
      <c r="BS16" s="86"/>
      <c r="BT16" s="86"/>
      <c r="BU16" s="86"/>
      <c r="BV16" s="86"/>
      <c r="BW16" s="86"/>
      <c r="BX16" s="86"/>
      <c r="BY16" s="86"/>
      <c r="BZ16" s="86"/>
      <c r="CA16" s="86"/>
      <c r="CB16" s="86"/>
      <c r="CC16" s="86"/>
      <c r="CD16" s="86"/>
      <c r="CE16" s="86"/>
      <c r="CF16" s="86"/>
      <c r="CG16" s="86"/>
      <c r="CH16" s="86"/>
      <c r="CI16" s="86"/>
      <c r="CJ16" s="86"/>
      <c r="CK16" s="86"/>
      <c r="CL16" s="86"/>
      <c r="CM16" s="86"/>
      <c r="CN16" s="86"/>
      <c r="CO16" s="86"/>
      <c r="CP16" s="86"/>
      <c r="CQ16" s="86"/>
      <c r="CR16" s="86"/>
      <c r="CS16" s="86"/>
      <c r="CT16" s="86"/>
      <c r="CU16" s="86"/>
      <c r="CV16" s="86"/>
      <c r="CW16" s="86"/>
      <c r="CX16" s="86"/>
      <c r="CY16" s="86"/>
      <c r="CZ16" s="86"/>
      <c r="DA16" s="86"/>
      <c r="DB16" s="86"/>
      <c r="DC16" s="86"/>
      <c r="DD16" s="86"/>
      <c r="DE16" s="86"/>
      <c r="DF16" s="86"/>
      <c r="DG16" s="86"/>
      <c r="DH16" s="86"/>
      <c r="DI16" s="86"/>
      <c r="DJ16" s="86"/>
      <c r="DK16" s="86"/>
      <c r="DL16" s="86"/>
      <c r="DM16" s="86"/>
      <c r="DN16" s="86"/>
      <c r="DO16" s="86"/>
      <c r="DP16" s="86"/>
      <c r="DQ16" s="86"/>
      <c r="DR16" s="86"/>
      <c r="DS16" s="86"/>
      <c r="DT16" s="86"/>
      <c r="DU16" s="86"/>
      <c r="DV16" s="86"/>
      <c r="DW16" s="86"/>
      <c r="DX16" s="86"/>
      <c r="DY16" s="86"/>
      <c r="DZ16" s="86"/>
      <c r="EA16" s="86"/>
      <c r="EB16" s="86"/>
      <c r="EC16" s="86"/>
      <c r="ED16" s="86"/>
      <c r="EE16" s="86"/>
      <c r="EF16" s="86"/>
      <c r="EG16" s="86"/>
      <c r="EH16" s="86"/>
      <c r="EI16" s="86"/>
      <c r="EJ16" s="86"/>
      <c r="EK16" s="86"/>
      <c r="EL16" s="86"/>
      <c r="EM16" s="86"/>
      <c r="EN16" s="86"/>
      <c r="EO16" s="86"/>
      <c r="EP16" s="86"/>
      <c r="EQ16" s="86"/>
      <c r="ER16" s="86"/>
      <c r="ES16" s="86"/>
      <c r="ET16" s="86"/>
      <c r="EU16" s="86"/>
      <c r="EV16" s="86"/>
      <c r="EW16" s="86"/>
      <c r="EX16" s="86"/>
      <c r="EY16" s="86"/>
      <c r="EZ16" s="86"/>
      <c r="FA16" s="86"/>
      <c r="FB16" s="86"/>
      <c r="FC16" s="86"/>
      <c r="FD16" s="86"/>
      <c r="FE16" s="86"/>
      <c r="FF16" s="86"/>
      <c r="FG16" s="86"/>
      <c r="FH16" s="86"/>
      <c r="FI16" s="86"/>
      <c r="FJ16" s="86"/>
      <c r="FK16" s="86"/>
      <c r="FL16" s="86"/>
      <c r="FM16" s="86"/>
      <c r="FN16" s="86"/>
      <c r="FO16" s="86"/>
      <c r="FP16" s="86"/>
      <c r="FQ16" s="86"/>
      <c r="FR16" s="86"/>
      <c r="FS16" s="86"/>
      <c r="FT16" s="86"/>
      <c r="FU16" s="86"/>
      <c r="FV16" s="86"/>
      <c r="FW16" s="86"/>
      <c r="FX16" s="86"/>
      <c r="FY16" s="86"/>
      <c r="FZ16" s="86"/>
      <c r="GA16" s="86"/>
      <c r="GB16" s="86"/>
      <c r="GC16" s="86"/>
      <c r="GD16" s="86"/>
      <c r="GE16" s="86"/>
      <c r="GF16" s="86"/>
      <c r="GG16" s="86"/>
      <c r="GH16" s="86"/>
      <c r="GI16" s="86"/>
      <c r="GJ16" s="86"/>
      <c r="GK16" s="86"/>
      <c r="GL16" s="86"/>
      <c r="GM16" s="86"/>
      <c r="GN16" s="86"/>
      <c r="GO16" s="86"/>
      <c r="GP16" s="86"/>
      <c r="GQ16" s="86"/>
      <c r="GR16" s="86"/>
      <c r="GS16" s="86"/>
      <c r="GT16" s="86"/>
      <c r="GU16" s="86"/>
      <c r="GV16" s="86"/>
      <c r="GW16" s="86"/>
      <c r="GX16" s="86"/>
    </row>
    <row r="17" spans="1:206" s="135" customFormat="1" ht="16">
      <c r="A17" s="86"/>
      <c r="B17" s="87" t="s">
        <v>95</v>
      </c>
      <c r="C17" s="90" t="str">
        <f>IF('Purchase Order Input'!C17:E17="","",'Purchase Order Input'!C17:E17)</f>
        <v/>
      </c>
      <c r="D17" s="90"/>
      <c r="E17" s="90"/>
      <c r="F17" s="91" t="s">
        <v>96</v>
      </c>
      <c r="G17" s="88" t="str">
        <f>IF('Purchase Order Input'!G17:H17="","",'Purchase Order Input'!G17:H17)</f>
        <v/>
      </c>
      <c r="H17" s="88"/>
      <c r="I17" s="92" t="s">
        <v>238</v>
      </c>
      <c r="J17" s="90" t="str">
        <f>IF('Purchase Order Input'!J17:K17="","",'Purchase Order Input'!J17:K17)</f>
        <v/>
      </c>
      <c r="K17" s="90"/>
      <c r="L17" s="86"/>
      <c r="M17" s="86"/>
      <c r="N17" s="86"/>
      <c r="O17" s="86"/>
      <c r="P17" s="86"/>
      <c r="Q17" s="86"/>
      <c r="R17" s="86"/>
      <c r="S17" s="86"/>
      <c r="T17" s="86"/>
      <c r="U17" s="86"/>
      <c r="V17" s="86"/>
      <c r="W17" s="86"/>
      <c r="X17" s="86"/>
      <c r="Y17" s="86"/>
      <c r="Z17" s="86"/>
      <c r="AA17" s="86"/>
      <c r="AB17" s="86"/>
      <c r="AC17" s="86"/>
      <c r="AD17" s="86"/>
      <c r="AE17" s="86"/>
      <c r="AF17" s="86"/>
      <c r="AG17" s="86"/>
      <c r="AH17" s="86"/>
      <c r="AI17" s="86"/>
      <c r="AJ17" s="86"/>
      <c r="AK17" s="86"/>
      <c r="AL17" s="86"/>
      <c r="AM17" s="86"/>
      <c r="AN17" s="86"/>
      <c r="AO17" s="86"/>
      <c r="AP17" s="86"/>
      <c r="AQ17" s="86"/>
      <c r="AR17" s="86"/>
      <c r="AS17" s="86"/>
      <c r="AT17" s="86"/>
      <c r="AU17" s="86"/>
      <c r="AV17" s="86"/>
      <c r="AW17" s="86"/>
      <c r="AX17" s="86"/>
      <c r="AY17" s="86"/>
      <c r="AZ17" s="86"/>
      <c r="BA17" s="86"/>
      <c r="BB17" s="86"/>
      <c r="BC17" s="86"/>
      <c r="BD17" s="86"/>
      <c r="BE17" s="86"/>
      <c r="BF17" s="86"/>
      <c r="BG17" s="86"/>
      <c r="BH17" s="86"/>
      <c r="BI17" s="86"/>
      <c r="BJ17" s="86"/>
      <c r="BK17" s="86"/>
      <c r="BL17" s="86"/>
      <c r="BM17" s="86"/>
      <c r="BN17" s="86"/>
      <c r="BO17" s="86"/>
      <c r="BP17" s="86"/>
      <c r="BQ17" s="86"/>
      <c r="BR17" s="86"/>
      <c r="BS17" s="86"/>
      <c r="BT17" s="86"/>
      <c r="BU17" s="86"/>
      <c r="BV17" s="86"/>
      <c r="BW17" s="86"/>
      <c r="BX17" s="86"/>
      <c r="BY17" s="86"/>
      <c r="BZ17" s="86"/>
      <c r="CA17" s="86"/>
      <c r="CB17" s="86"/>
      <c r="CC17" s="86"/>
      <c r="CD17" s="86"/>
      <c r="CE17" s="86"/>
      <c r="CF17" s="86"/>
      <c r="CG17" s="86"/>
      <c r="CH17" s="86"/>
      <c r="CI17" s="86"/>
      <c r="CJ17" s="86"/>
      <c r="CK17" s="86"/>
      <c r="CL17" s="86"/>
      <c r="CM17" s="86"/>
      <c r="CN17" s="86"/>
      <c r="CO17" s="86"/>
      <c r="CP17" s="86"/>
      <c r="CQ17" s="86"/>
      <c r="CR17" s="86"/>
      <c r="CS17" s="86"/>
      <c r="CT17" s="86"/>
      <c r="CU17" s="86"/>
      <c r="CV17" s="86"/>
      <c r="CW17" s="86"/>
      <c r="CX17" s="86"/>
      <c r="CY17" s="86"/>
      <c r="CZ17" s="86"/>
      <c r="DA17" s="86"/>
      <c r="DB17" s="86"/>
      <c r="DC17" s="86"/>
      <c r="DD17" s="86"/>
      <c r="DE17" s="86"/>
      <c r="DF17" s="86"/>
      <c r="DG17" s="86"/>
      <c r="DH17" s="86"/>
      <c r="DI17" s="86"/>
      <c r="DJ17" s="86"/>
      <c r="DK17" s="86"/>
      <c r="DL17" s="86"/>
      <c r="DM17" s="86"/>
      <c r="DN17" s="86"/>
      <c r="DO17" s="86"/>
      <c r="DP17" s="86"/>
      <c r="DQ17" s="86"/>
      <c r="DR17" s="86"/>
      <c r="DS17" s="86"/>
      <c r="DT17" s="86"/>
      <c r="DU17" s="86"/>
      <c r="DV17" s="86"/>
      <c r="DW17" s="86"/>
      <c r="DX17" s="86"/>
      <c r="DY17" s="86"/>
      <c r="DZ17" s="86"/>
      <c r="EA17" s="86"/>
      <c r="EB17" s="86"/>
      <c r="EC17" s="86"/>
      <c r="ED17" s="86"/>
      <c r="EE17" s="86"/>
      <c r="EF17" s="86"/>
      <c r="EG17" s="86"/>
      <c r="EH17" s="86"/>
      <c r="EI17" s="86"/>
      <c r="EJ17" s="86"/>
      <c r="EK17" s="86"/>
      <c r="EL17" s="86"/>
      <c r="EM17" s="86"/>
      <c r="EN17" s="86"/>
      <c r="EO17" s="86"/>
      <c r="EP17" s="86"/>
      <c r="EQ17" s="86"/>
      <c r="ER17" s="86"/>
      <c r="ES17" s="86"/>
      <c r="ET17" s="86"/>
      <c r="EU17" s="86"/>
      <c r="EV17" s="86"/>
      <c r="EW17" s="86"/>
      <c r="EX17" s="86"/>
      <c r="EY17" s="86"/>
      <c r="EZ17" s="86"/>
      <c r="FA17" s="86"/>
      <c r="FB17" s="86"/>
      <c r="FC17" s="86"/>
      <c r="FD17" s="86"/>
      <c r="FE17" s="86"/>
      <c r="FF17" s="86"/>
      <c r="FG17" s="86"/>
      <c r="FH17" s="86"/>
      <c r="FI17" s="86"/>
      <c r="FJ17" s="86"/>
      <c r="FK17" s="86"/>
      <c r="FL17" s="86"/>
      <c r="FM17" s="86"/>
      <c r="FN17" s="86"/>
      <c r="FO17" s="86"/>
      <c r="FP17" s="86"/>
      <c r="FQ17" s="86"/>
      <c r="FR17" s="86"/>
      <c r="FS17" s="86"/>
      <c r="FT17" s="86"/>
      <c r="FU17" s="86"/>
      <c r="FV17" s="86"/>
      <c r="FW17" s="86"/>
      <c r="FX17" s="86"/>
      <c r="FY17" s="86"/>
      <c r="FZ17" s="86"/>
      <c r="GA17" s="86"/>
      <c r="GB17" s="86"/>
      <c r="GC17" s="86"/>
      <c r="GD17" s="86"/>
      <c r="GE17" s="86"/>
      <c r="GF17" s="86"/>
      <c r="GG17" s="86"/>
      <c r="GH17" s="86"/>
      <c r="GI17" s="86"/>
      <c r="GJ17" s="86"/>
      <c r="GK17" s="86"/>
      <c r="GL17" s="86"/>
      <c r="GM17" s="86"/>
      <c r="GN17" s="86"/>
      <c r="GO17" s="86"/>
      <c r="GP17" s="86"/>
      <c r="GQ17" s="86"/>
      <c r="GR17" s="86"/>
      <c r="GS17" s="86"/>
      <c r="GT17" s="86"/>
      <c r="GU17" s="86"/>
      <c r="GV17" s="86"/>
      <c r="GW17" s="86"/>
      <c r="GX17" s="86"/>
    </row>
    <row r="18" spans="1:206" s="135" customFormat="1" ht="16">
      <c r="A18" s="93" t="s">
        <v>97</v>
      </c>
      <c r="B18" s="86"/>
      <c r="C18" s="85"/>
      <c r="D18" s="85"/>
      <c r="E18" s="85"/>
      <c r="F18" s="85"/>
      <c r="G18" s="85"/>
      <c r="H18" s="85"/>
      <c r="I18" s="80"/>
      <c r="J18" s="80"/>
      <c r="K18" s="80"/>
      <c r="L18" s="86"/>
      <c r="M18" s="86"/>
      <c r="N18" s="86"/>
      <c r="O18" s="86"/>
      <c r="P18" s="86"/>
      <c r="Q18" s="86"/>
      <c r="R18" s="86"/>
      <c r="S18" s="86"/>
      <c r="T18" s="86"/>
      <c r="U18" s="86"/>
      <c r="V18" s="86"/>
      <c r="W18" s="86"/>
      <c r="X18" s="86"/>
      <c r="Y18" s="86"/>
      <c r="Z18" s="86"/>
      <c r="AA18" s="86"/>
      <c r="AB18" s="86"/>
      <c r="AC18" s="86"/>
      <c r="AD18" s="86"/>
      <c r="AE18" s="86"/>
      <c r="AF18" s="86"/>
      <c r="AG18" s="86"/>
      <c r="AH18" s="86"/>
      <c r="AI18" s="86"/>
      <c r="AJ18" s="86"/>
      <c r="AK18" s="86"/>
      <c r="AL18" s="86"/>
      <c r="AM18" s="86"/>
      <c r="AN18" s="86"/>
      <c r="AO18" s="86"/>
      <c r="AP18" s="86"/>
      <c r="AQ18" s="86"/>
      <c r="AR18" s="86"/>
      <c r="AS18" s="86"/>
      <c r="AT18" s="86"/>
      <c r="AU18" s="86"/>
      <c r="AV18" s="86"/>
      <c r="AW18" s="86"/>
      <c r="AX18" s="86"/>
      <c r="AY18" s="86"/>
      <c r="AZ18" s="86"/>
      <c r="BA18" s="86"/>
      <c r="BB18" s="86"/>
      <c r="BC18" s="86"/>
      <c r="BD18" s="86"/>
      <c r="BE18" s="86"/>
      <c r="BF18" s="86"/>
      <c r="BG18" s="86"/>
      <c r="BH18" s="86"/>
      <c r="BI18" s="86"/>
      <c r="BJ18" s="86"/>
      <c r="BK18" s="86"/>
      <c r="BL18" s="86"/>
      <c r="BM18" s="86"/>
      <c r="BN18" s="86"/>
      <c r="BO18" s="86"/>
      <c r="BP18" s="86"/>
      <c r="BQ18" s="86"/>
      <c r="BR18" s="86"/>
      <c r="BS18" s="86"/>
      <c r="BT18" s="86"/>
      <c r="BU18" s="86"/>
      <c r="BV18" s="86"/>
      <c r="BW18" s="86"/>
      <c r="BX18" s="86"/>
      <c r="BY18" s="86"/>
      <c r="BZ18" s="86"/>
      <c r="CA18" s="86"/>
      <c r="CB18" s="86"/>
      <c r="CC18" s="86"/>
      <c r="CD18" s="86"/>
      <c r="CE18" s="86"/>
      <c r="CF18" s="86"/>
      <c r="CG18" s="86"/>
      <c r="CH18" s="86"/>
      <c r="CI18" s="86"/>
      <c r="CJ18" s="86"/>
      <c r="CK18" s="86"/>
      <c r="CL18" s="86"/>
      <c r="CM18" s="86"/>
      <c r="CN18" s="86"/>
      <c r="CO18" s="86"/>
      <c r="CP18" s="86"/>
      <c r="CQ18" s="86"/>
      <c r="CR18" s="86"/>
      <c r="CS18" s="86"/>
      <c r="CT18" s="86"/>
      <c r="CU18" s="86"/>
      <c r="CV18" s="86"/>
      <c r="CW18" s="86"/>
      <c r="CX18" s="86"/>
      <c r="CY18" s="86"/>
      <c r="CZ18" s="86"/>
      <c r="DA18" s="86"/>
      <c r="DB18" s="86"/>
      <c r="DC18" s="86"/>
      <c r="DD18" s="86"/>
      <c r="DE18" s="86"/>
      <c r="DF18" s="86"/>
      <c r="DG18" s="86"/>
      <c r="DH18" s="86"/>
      <c r="DI18" s="86"/>
      <c r="DJ18" s="86"/>
      <c r="DK18" s="86"/>
      <c r="DL18" s="86"/>
      <c r="DM18" s="86"/>
      <c r="DN18" s="86"/>
      <c r="DO18" s="86"/>
      <c r="DP18" s="86"/>
      <c r="DQ18" s="86"/>
      <c r="DR18" s="86"/>
      <c r="DS18" s="86"/>
      <c r="DT18" s="86"/>
      <c r="DU18" s="86"/>
      <c r="DV18" s="86"/>
      <c r="DW18" s="86"/>
      <c r="DX18" s="86"/>
      <c r="DY18" s="86"/>
      <c r="DZ18" s="86"/>
      <c r="EA18" s="86"/>
      <c r="EB18" s="86"/>
      <c r="EC18" s="86"/>
      <c r="ED18" s="86"/>
      <c r="EE18" s="86"/>
      <c r="EF18" s="86"/>
      <c r="EG18" s="86"/>
      <c r="EH18" s="86"/>
      <c r="EI18" s="86"/>
      <c r="EJ18" s="86"/>
      <c r="EK18" s="86"/>
      <c r="EL18" s="86"/>
      <c r="EM18" s="86"/>
      <c r="EN18" s="86"/>
      <c r="EO18" s="86"/>
      <c r="EP18" s="86"/>
      <c r="EQ18" s="86"/>
      <c r="ER18" s="86"/>
      <c r="ES18" s="86"/>
      <c r="ET18" s="86"/>
      <c r="EU18" s="86"/>
      <c r="EV18" s="86"/>
      <c r="EW18" s="86"/>
      <c r="EX18" s="86"/>
      <c r="EY18" s="86"/>
      <c r="EZ18" s="86"/>
      <c r="FA18" s="86"/>
      <c r="FB18" s="86"/>
      <c r="FC18" s="86"/>
      <c r="FD18" s="86"/>
      <c r="FE18" s="86"/>
      <c r="FF18" s="86"/>
      <c r="FG18" s="86"/>
      <c r="FH18" s="86"/>
      <c r="FI18" s="86"/>
      <c r="FJ18" s="86"/>
      <c r="FK18" s="86"/>
      <c r="FL18" s="86"/>
      <c r="FM18" s="86"/>
      <c r="FN18" s="86"/>
      <c r="FO18" s="86"/>
      <c r="FP18" s="86"/>
      <c r="FQ18" s="86"/>
      <c r="FR18" s="86"/>
      <c r="FS18" s="86"/>
      <c r="FT18" s="86"/>
      <c r="FU18" s="86"/>
      <c r="FV18" s="86"/>
      <c r="FW18" s="86"/>
      <c r="FX18" s="86"/>
      <c r="FY18" s="86"/>
      <c r="FZ18" s="86"/>
      <c r="GA18" s="86"/>
      <c r="GB18" s="86"/>
      <c r="GC18" s="86"/>
      <c r="GD18" s="86"/>
      <c r="GE18" s="86"/>
      <c r="GF18" s="86"/>
      <c r="GG18" s="86"/>
      <c r="GH18" s="86"/>
      <c r="GI18" s="86"/>
      <c r="GJ18" s="86"/>
      <c r="GK18" s="86"/>
      <c r="GL18" s="86"/>
      <c r="GM18" s="86"/>
      <c r="GN18" s="86"/>
      <c r="GO18" s="86"/>
      <c r="GP18" s="86"/>
      <c r="GQ18" s="86"/>
      <c r="GR18" s="86"/>
      <c r="GS18" s="86"/>
      <c r="GT18" s="86"/>
      <c r="GU18" s="86"/>
      <c r="GV18" s="86"/>
      <c r="GW18" s="86"/>
      <c r="GX18" s="86"/>
    </row>
    <row r="19" spans="1:206" s="135" customFormat="1">
      <c r="A19" s="86"/>
      <c r="B19" s="94" t="s">
        <v>98</v>
      </c>
      <c r="C19" s="88" t="str">
        <f>IF('Purchase Order Input'!C19:E19="","",'Purchase Order Input'!C19:E19)</f>
        <v/>
      </c>
      <c r="D19" s="88"/>
      <c r="E19" s="88"/>
      <c r="F19" s="91" t="s">
        <v>239</v>
      </c>
      <c r="G19" s="95" t="str">
        <f>IF('Purchase Order Input'!G19="","",'Purchase Order Input'!G19)</f>
        <v/>
      </c>
      <c r="H19" s="91" t="s">
        <v>240</v>
      </c>
      <c r="I19" s="96" t="str">
        <f>IF('Purchase Order Input'!I19="","",'Purchase Order Input'!I19)</f>
        <v/>
      </c>
      <c r="J19" s="91" t="s">
        <v>241</v>
      </c>
      <c r="K19" s="97" t="str">
        <f>IF('Purchase Order Input'!K19="","",'Purchase Order Input'!K19)</f>
        <v/>
      </c>
      <c r="L19" s="86"/>
      <c r="M19" s="86"/>
      <c r="N19" s="86"/>
      <c r="O19" s="86"/>
      <c r="P19" s="86"/>
      <c r="Q19" s="86"/>
      <c r="R19" s="86"/>
      <c r="S19" s="86"/>
      <c r="T19" s="86"/>
      <c r="U19" s="86"/>
      <c r="V19" s="86"/>
      <c r="W19" s="86"/>
      <c r="X19" s="86"/>
      <c r="Y19" s="86"/>
      <c r="Z19" s="86"/>
      <c r="AA19" s="86"/>
      <c r="AB19" s="86"/>
      <c r="AC19" s="86"/>
      <c r="AD19" s="86"/>
      <c r="AE19" s="86"/>
      <c r="AF19" s="86"/>
      <c r="AG19" s="86"/>
      <c r="AH19" s="86"/>
      <c r="AI19" s="86"/>
      <c r="AJ19" s="86"/>
      <c r="AK19" s="86"/>
      <c r="AL19" s="86"/>
      <c r="AM19" s="86"/>
      <c r="AN19" s="86"/>
      <c r="AO19" s="86"/>
      <c r="AP19" s="86"/>
      <c r="AQ19" s="86"/>
      <c r="AR19" s="86"/>
      <c r="AS19" s="86"/>
      <c r="AT19" s="86"/>
      <c r="AU19" s="86"/>
      <c r="AV19" s="86"/>
      <c r="AW19" s="86"/>
      <c r="AX19" s="86"/>
      <c r="AY19" s="86"/>
      <c r="AZ19" s="86"/>
      <c r="BA19" s="86"/>
      <c r="BB19" s="86"/>
      <c r="BC19" s="86"/>
      <c r="BD19" s="86"/>
      <c r="BE19" s="86"/>
      <c r="BF19" s="86"/>
      <c r="BG19" s="86"/>
      <c r="BH19" s="86"/>
      <c r="BI19" s="86"/>
      <c r="BJ19" s="86"/>
      <c r="BK19" s="86"/>
      <c r="BL19" s="86"/>
      <c r="BM19" s="86"/>
      <c r="BN19" s="86"/>
      <c r="BO19" s="86"/>
      <c r="BP19" s="86"/>
      <c r="BQ19" s="86"/>
      <c r="BR19" s="86"/>
      <c r="BS19" s="86"/>
      <c r="BT19" s="86"/>
      <c r="BU19" s="86"/>
      <c r="BV19" s="86"/>
      <c r="BW19" s="86"/>
      <c r="BX19" s="86"/>
      <c r="BY19" s="86"/>
      <c r="BZ19" s="86"/>
      <c r="CA19" s="86"/>
      <c r="CB19" s="86"/>
      <c r="CC19" s="86"/>
      <c r="CD19" s="86"/>
      <c r="CE19" s="86"/>
      <c r="CF19" s="86"/>
      <c r="CG19" s="86"/>
      <c r="CH19" s="86"/>
      <c r="CI19" s="86"/>
      <c r="CJ19" s="86"/>
      <c r="CK19" s="86"/>
      <c r="CL19" s="86"/>
      <c r="CM19" s="86"/>
      <c r="CN19" s="86"/>
      <c r="CO19" s="86"/>
      <c r="CP19" s="86"/>
      <c r="CQ19" s="86"/>
      <c r="CR19" s="86"/>
      <c r="CS19" s="86"/>
      <c r="CT19" s="86"/>
      <c r="CU19" s="86"/>
      <c r="CV19" s="86"/>
      <c r="CW19" s="86"/>
      <c r="CX19" s="86"/>
      <c r="CY19" s="86"/>
      <c r="CZ19" s="86"/>
      <c r="DA19" s="86"/>
      <c r="DB19" s="86"/>
      <c r="DC19" s="86"/>
      <c r="DD19" s="86"/>
      <c r="DE19" s="86"/>
      <c r="DF19" s="86"/>
      <c r="DG19" s="86"/>
      <c r="DH19" s="86"/>
      <c r="DI19" s="86"/>
      <c r="DJ19" s="86"/>
      <c r="DK19" s="86"/>
      <c r="DL19" s="86"/>
      <c r="DM19" s="86"/>
      <c r="DN19" s="86"/>
      <c r="DO19" s="86"/>
      <c r="DP19" s="86"/>
      <c r="DQ19" s="86"/>
      <c r="DR19" s="86"/>
      <c r="DS19" s="86"/>
      <c r="DT19" s="86"/>
      <c r="DU19" s="86"/>
      <c r="DV19" s="86"/>
      <c r="DW19" s="86"/>
      <c r="DX19" s="86"/>
      <c r="DY19" s="86"/>
      <c r="DZ19" s="86"/>
      <c r="EA19" s="86"/>
      <c r="EB19" s="86"/>
      <c r="EC19" s="86"/>
      <c r="ED19" s="86"/>
      <c r="EE19" s="86"/>
      <c r="EF19" s="86"/>
      <c r="EG19" s="86"/>
      <c r="EH19" s="86"/>
      <c r="EI19" s="86"/>
      <c r="EJ19" s="86"/>
      <c r="EK19" s="86"/>
      <c r="EL19" s="86"/>
      <c r="EM19" s="86"/>
      <c r="EN19" s="86"/>
      <c r="EO19" s="86"/>
      <c r="EP19" s="86"/>
      <c r="EQ19" s="86"/>
      <c r="ER19" s="86"/>
      <c r="ES19" s="86"/>
      <c r="ET19" s="86"/>
      <c r="EU19" s="86"/>
      <c r="EV19" s="86"/>
      <c r="EW19" s="86"/>
      <c r="EX19" s="86"/>
      <c r="EY19" s="86"/>
      <c r="EZ19" s="86"/>
      <c r="FA19" s="86"/>
      <c r="FB19" s="86"/>
      <c r="FC19" s="86"/>
      <c r="FD19" s="86"/>
      <c r="FE19" s="86"/>
      <c r="FF19" s="86"/>
      <c r="FG19" s="86"/>
      <c r="FH19" s="86"/>
      <c r="FI19" s="86"/>
      <c r="FJ19" s="86"/>
      <c r="FK19" s="86"/>
      <c r="FL19" s="86"/>
      <c r="FM19" s="86"/>
      <c r="FN19" s="86"/>
      <c r="FO19" s="86"/>
      <c r="FP19" s="86"/>
      <c r="FQ19" s="86"/>
      <c r="FR19" s="86"/>
      <c r="FS19" s="86"/>
      <c r="FT19" s="86"/>
      <c r="FU19" s="86"/>
      <c r="FV19" s="86"/>
      <c r="FW19" s="86"/>
      <c r="FX19" s="86"/>
      <c r="FY19" s="86"/>
      <c r="FZ19" s="86"/>
      <c r="GA19" s="86"/>
      <c r="GB19" s="86"/>
      <c r="GC19" s="86"/>
      <c r="GD19" s="86"/>
      <c r="GE19" s="86"/>
      <c r="GF19" s="86"/>
      <c r="GG19" s="86"/>
      <c r="GH19" s="86"/>
      <c r="GI19" s="86"/>
      <c r="GJ19" s="86"/>
      <c r="GK19" s="86"/>
      <c r="GL19" s="86"/>
      <c r="GM19" s="86"/>
      <c r="GN19" s="86"/>
      <c r="GO19" s="86"/>
      <c r="GP19" s="86"/>
      <c r="GQ19" s="86"/>
      <c r="GR19" s="86"/>
      <c r="GS19" s="86"/>
      <c r="GT19" s="86"/>
      <c r="GU19" s="86"/>
      <c r="GV19" s="86"/>
      <c r="GW19" s="86"/>
      <c r="GX19" s="86"/>
    </row>
    <row r="20" spans="1:206" s="135" customFormat="1" ht="16">
      <c r="A20" s="98" t="s">
        <v>99</v>
      </c>
      <c r="B20" s="98"/>
      <c r="C20" s="85"/>
      <c r="D20" s="85"/>
      <c r="E20" s="85"/>
      <c r="F20" s="85"/>
      <c r="G20" s="85"/>
      <c r="H20" s="85"/>
      <c r="I20" s="80"/>
      <c r="J20" s="80"/>
      <c r="K20" s="80"/>
      <c r="L20" s="86"/>
      <c r="M20" s="86"/>
      <c r="N20" s="86"/>
      <c r="O20" s="86"/>
      <c r="P20" s="86"/>
      <c r="Q20" s="86"/>
      <c r="R20" s="86"/>
      <c r="S20" s="86"/>
      <c r="T20" s="86"/>
      <c r="U20" s="86"/>
      <c r="V20" s="86"/>
      <c r="W20" s="86"/>
      <c r="X20" s="86"/>
      <c r="Y20" s="86"/>
      <c r="Z20" s="86"/>
      <c r="AA20" s="86"/>
      <c r="AB20" s="86"/>
      <c r="AC20" s="86"/>
      <c r="AD20" s="86"/>
      <c r="AE20" s="86"/>
      <c r="AF20" s="86"/>
      <c r="AG20" s="86"/>
      <c r="AH20" s="86"/>
      <c r="AI20" s="86"/>
      <c r="AJ20" s="86"/>
      <c r="AK20" s="86"/>
      <c r="AL20" s="86"/>
      <c r="AM20" s="86"/>
      <c r="AN20" s="86"/>
      <c r="AO20" s="86"/>
      <c r="AP20" s="86"/>
      <c r="AQ20" s="86"/>
      <c r="AR20" s="86"/>
      <c r="AS20" s="86"/>
      <c r="AT20" s="86"/>
      <c r="AU20" s="86"/>
      <c r="AV20" s="86"/>
      <c r="AW20" s="86"/>
      <c r="AX20" s="86"/>
      <c r="AY20" s="86"/>
      <c r="AZ20" s="86"/>
      <c r="BA20" s="86"/>
      <c r="BB20" s="86"/>
      <c r="BC20" s="86"/>
      <c r="BD20" s="86"/>
      <c r="BE20" s="86"/>
      <c r="BF20" s="86"/>
      <c r="BG20" s="86"/>
      <c r="BH20" s="86"/>
      <c r="BI20" s="86"/>
      <c r="BJ20" s="86"/>
      <c r="BK20" s="86"/>
      <c r="BL20" s="86"/>
      <c r="BM20" s="86"/>
      <c r="BN20" s="86"/>
      <c r="BO20" s="86"/>
      <c r="BP20" s="86"/>
      <c r="BQ20" s="86"/>
      <c r="BR20" s="86"/>
      <c r="BS20" s="86"/>
      <c r="BT20" s="86"/>
      <c r="BU20" s="86"/>
      <c r="BV20" s="86"/>
      <c r="BW20" s="86"/>
      <c r="BX20" s="86"/>
      <c r="BY20" s="86"/>
      <c r="BZ20" s="86"/>
      <c r="CA20" s="86"/>
      <c r="CB20" s="86"/>
      <c r="CC20" s="86"/>
      <c r="CD20" s="86"/>
      <c r="CE20" s="86"/>
      <c r="CF20" s="86"/>
      <c r="CG20" s="86"/>
      <c r="CH20" s="86"/>
      <c r="CI20" s="86"/>
      <c r="CJ20" s="86"/>
      <c r="CK20" s="86"/>
      <c r="CL20" s="86"/>
      <c r="CM20" s="86"/>
      <c r="CN20" s="86"/>
      <c r="CO20" s="86"/>
      <c r="CP20" s="86"/>
      <c r="CQ20" s="86"/>
      <c r="CR20" s="86"/>
      <c r="CS20" s="86"/>
      <c r="CT20" s="86"/>
      <c r="CU20" s="86"/>
      <c r="CV20" s="86"/>
      <c r="CW20" s="86"/>
      <c r="CX20" s="86"/>
      <c r="CY20" s="86"/>
      <c r="CZ20" s="86"/>
      <c r="DA20" s="86"/>
      <c r="DB20" s="86"/>
      <c r="DC20" s="86"/>
      <c r="DD20" s="86"/>
      <c r="DE20" s="86"/>
      <c r="DF20" s="86"/>
      <c r="DG20" s="86"/>
      <c r="DH20" s="86"/>
      <c r="DI20" s="86"/>
      <c r="DJ20" s="86"/>
      <c r="DK20" s="86"/>
      <c r="DL20" s="86"/>
      <c r="DM20" s="86"/>
      <c r="DN20" s="86"/>
      <c r="DO20" s="86"/>
      <c r="DP20" s="86"/>
      <c r="DQ20" s="86"/>
      <c r="DR20" s="86"/>
      <c r="DS20" s="86"/>
      <c r="DT20" s="86"/>
      <c r="DU20" s="86"/>
      <c r="DV20" s="86"/>
      <c r="DW20" s="86"/>
      <c r="DX20" s="86"/>
      <c r="DY20" s="86"/>
      <c r="DZ20" s="86"/>
      <c r="EA20" s="86"/>
      <c r="EB20" s="86"/>
      <c r="EC20" s="86"/>
      <c r="ED20" s="86"/>
      <c r="EE20" s="86"/>
      <c r="EF20" s="86"/>
      <c r="EG20" s="86"/>
      <c r="EH20" s="86"/>
      <c r="EI20" s="86"/>
      <c r="EJ20" s="86"/>
      <c r="EK20" s="86"/>
      <c r="EL20" s="86"/>
      <c r="EM20" s="86"/>
      <c r="EN20" s="86"/>
      <c r="EO20" s="86"/>
      <c r="EP20" s="86"/>
      <c r="EQ20" s="86"/>
      <c r="ER20" s="86"/>
      <c r="ES20" s="86"/>
      <c r="ET20" s="86"/>
      <c r="EU20" s="86"/>
      <c r="EV20" s="86"/>
      <c r="EW20" s="86"/>
      <c r="EX20" s="86"/>
      <c r="EY20" s="86"/>
      <c r="EZ20" s="86"/>
      <c r="FA20" s="86"/>
      <c r="FB20" s="86"/>
      <c r="FC20" s="86"/>
      <c r="FD20" s="86"/>
      <c r="FE20" s="86"/>
      <c r="FF20" s="86"/>
      <c r="FG20" s="86"/>
      <c r="FH20" s="86"/>
      <c r="FI20" s="86"/>
      <c r="FJ20" s="86"/>
      <c r="FK20" s="86"/>
      <c r="FL20" s="86"/>
      <c r="FM20" s="86"/>
      <c r="FN20" s="86"/>
      <c r="FO20" s="86"/>
      <c r="FP20" s="86"/>
      <c r="FQ20" s="86"/>
      <c r="FR20" s="86"/>
      <c r="FS20" s="86"/>
      <c r="FT20" s="86"/>
      <c r="FU20" s="86"/>
      <c r="FV20" s="86"/>
      <c r="FW20" s="86"/>
      <c r="FX20" s="86"/>
      <c r="FY20" s="86"/>
      <c r="FZ20" s="86"/>
      <c r="GA20" s="86"/>
      <c r="GB20" s="86"/>
      <c r="GC20" s="86"/>
      <c r="GD20" s="86"/>
      <c r="GE20" s="86"/>
      <c r="GF20" s="86"/>
      <c r="GG20" s="86"/>
      <c r="GH20" s="86"/>
      <c r="GI20" s="86"/>
      <c r="GJ20" s="86"/>
      <c r="GK20" s="86"/>
      <c r="GL20" s="86"/>
      <c r="GM20" s="86"/>
      <c r="GN20" s="86"/>
      <c r="GO20" s="86"/>
      <c r="GP20" s="86"/>
      <c r="GQ20" s="86"/>
      <c r="GR20" s="86"/>
      <c r="GS20" s="86"/>
      <c r="GT20" s="86"/>
      <c r="GU20" s="86"/>
      <c r="GV20" s="86"/>
      <c r="GW20" s="86"/>
      <c r="GX20" s="86"/>
    </row>
    <row r="21" spans="1:206" s="135" customFormat="1" ht="20">
      <c r="A21" s="100"/>
      <c r="B21" s="94" t="s">
        <v>98</v>
      </c>
      <c r="C21" s="88" t="str">
        <f>IF('Purchase Order Input'!C21:E21="","",'Purchase Order Input'!C21:E21)</f>
        <v/>
      </c>
      <c r="D21" s="88"/>
      <c r="E21" s="88"/>
      <c r="F21" s="91" t="s">
        <v>239</v>
      </c>
      <c r="G21" s="95" t="str">
        <f>IF('Purchase Order Input'!G21="","",'Purchase Order Input'!G21)</f>
        <v/>
      </c>
      <c r="H21" s="91" t="s">
        <v>240</v>
      </c>
      <c r="I21" s="96" t="str">
        <f>IF('Purchase Order Input'!I21="","",'Purchase Order Input'!I21)</f>
        <v/>
      </c>
      <c r="J21" s="91" t="s">
        <v>241</v>
      </c>
      <c r="K21" s="97" t="str">
        <f>IF('Purchase Order Input'!K21="","",'Purchase Order Input'!K21)</f>
        <v/>
      </c>
      <c r="L21" s="86"/>
      <c r="M21" s="86"/>
      <c r="N21" s="206" t="s">
        <v>204</v>
      </c>
      <c r="O21" s="206"/>
      <c r="P21" s="206"/>
      <c r="Q21" s="206"/>
      <c r="R21" s="206"/>
      <c r="S21" s="206"/>
      <c r="T21" s="86"/>
      <c r="U21" s="86"/>
      <c r="V21" s="86"/>
      <c r="W21" s="86"/>
      <c r="X21" s="86"/>
      <c r="Y21" s="86"/>
      <c r="Z21" s="86"/>
      <c r="AA21" s="86"/>
      <c r="AB21" s="86"/>
      <c r="AC21" s="86"/>
      <c r="AD21" s="86"/>
      <c r="AE21" s="86"/>
      <c r="AF21" s="86"/>
      <c r="AG21" s="86"/>
      <c r="AH21" s="86"/>
      <c r="AI21" s="86"/>
      <c r="AJ21" s="86"/>
      <c r="AK21" s="86"/>
      <c r="AL21" s="86"/>
      <c r="AM21" s="86"/>
      <c r="AN21" s="86"/>
      <c r="AO21" s="86"/>
      <c r="AP21" s="86"/>
      <c r="AQ21" s="86"/>
      <c r="AR21" s="86"/>
      <c r="AS21" s="86"/>
      <c r="AT21" s="86"/>
      <c r="AU21" s="86"/>
      <c r="AV21" s="86"/>
      <c r="AW21" s="86"/>
      <c r="AX21" s="86"/>
      <c r="AY21" s="86"/>
      <c r="AZ21" s="86"/>
      <c r="BA21" s="86"/>
      <c r="BB21" s="86"/>
      <c r="BC21" s="86"/>
      <c r="BD21" s="86"/>
      <c r="BE21" s="86"/>
      <c r="BF21" s="86"/>
      <c r="BG21" s="86"/>
      <c r="BH21" s="86"/>
      <c r="BI21" s="86"/>
      <c r="BJ21" s="86"/>
      <c r="BK21" s="86"/>
      <c r="BL21" s="86"/>
      <c r="BM21" s="86"/>
      <c r="BN21" s="86"/>
      <c r="BO21" s="86"/>
      <c r="BP21" s="86"/>
      <c r="BQ21" s="86"/>
      <c r="BR21" s="86"/>
      <c r="BS21" s="86"/>
      <c r="BT21" s="86"/>
      <c r="BU21" s="86"/>
      <c r="BV21" s="86"/>
      <c r="BW21" s="86"/>
      <c r="BX21" s="86"/>
      <c r="BY21" s="86"/>
      <c r="BZ21" s="86"/>
      <c r="CA21" s="86"/>
      <c r="CB21" s="86"/>
      <c r="CC21" s="86"/>
      <c r="CD21" s="86"/>
      <c r="CE21" s="86"/>
      <c r="CF21" s="86"/>
      <c r="CG21" s="86"/>
      <c r="CH21" s="86"/>
      <c r="CI21" s="86"/>
      <c r="CJ21" s="86"/>
      <c r="CK21" s="86"/>
      <c r="CL21" s="86"/>
      <c r="CM21" s="86"/>
      <c r="CN21" s="86"/>
      <c r="CO21" s="86"/>
      <c r="CP21" s="86"/>
      <c r="CQ21" s="86"/>
      <c r="CR21" s="86"/>
      <c r="CS21" s="86"/>
      <c r="CT21" s="86"/>
      <c r="CU21" s="86"/>
      <c r="CV21" s="86"/>
      <c r="CW21" s="86"/>
      <c r="CX21" s="86"/>
      <c r="CY21" s="86"/>
      <c r="CZ21" s="86"/>
      <c r="DA21" s="86"/>
      <c r="DB21" s="86"/>
      <c r="DC21" s="86"/>
      <c r="DD21" s="86"/>
      <c r="DE21" s="86"/>
      <c r="DF21" s="86"/>
      <c r="DG21" s="86"/>
      <c r="DH21" s="86"/>
      <c r="DI21" s="86"/>
      <c r="DJ21" s="86"/>
      <c r="DK21" s="86"/>
      <c r="DL21" s="86"/>
      <c r="DM21" s="86"/>
      <c r="DN21" s="86"/>
      <c r="DO21" s="86"/>
      <c r="DP21" s="86"/>
      <c r="DQ21" s="86"/>
      <c r="DR21" s="86"/>
      <c r="DS21" s="86"/>
      <c r="DT21" s="86"/>
      <c r="DU21" s="86"/>
      <c r="DV21" s="86"/>
      <c r="DW21" s="86"/>
      <c r="DX21" s="86"/>
      <c r="DY21" s="86"/>
      <c r="DZ21" s="86"/>
      <c r="EA21" s="86"/>
      <c r="EB21" s="86"/>
      <c r="EC21" s="86"/>
      <c r="ED21" s="86"/>
      <c r="EE21" s="86"/>
      <c r="EF21" s="86"/>
      <c r="EG21" s="86"/>
      <c r="EH21" s="86"/>
      <c r="EI21" s="86"/>
      <c r="EJ21" s="86"/>
      <c r="EK21" s="86"/>
      <c r="EL21" s="86"/>
      <c r="EM21" s="86"/>
      <c r="EN21" s="86"/>
      <c r="EO21" s="86"/>
      <c r="EP21" s="86"/>
      <c r="EQ21" s="86"/>
      <c r="ER21" s="86"/>
      <c r="ES21" s="86"/>
      <c r="ET21" s="86"/>
      <c r="EU21" s="86"/>
      <c r="EV21" s="86"/>
      <c r="EW21" s="86"/>
      <c r="EX21" s="86"/>
      <c r="EY21" s="86"/>
      <c r="EZ21" s="86"/>
      <c r="FA21" s="86"/>
      <c r="FB21" s="86"/>
      <c r="FC21" s="86"/>
      <c r="FD21" s="86"/>
      <c r="FE21" s="86"/>
      <c r="FF21" s="86"/>
      <c r="FG21" s="86"/>
      <c r="FH21" s="86"/>
      <c r="FI21" s="86"/>
      <c r="FJ21" s="86"/>
      <c r="FK21" s="86"/>
      <c r="FL21" s="86"/>
      <c r="FM21" s="86"/>
      <c r="FN21" s="86"/>
      <c r="FO21" s="86"/>
      <c r="FP21" s="86"/>
      <c r="FQ21" s="86"/>
      <c r="FR21" s="86"/>
      <c r="FS21" s="86"/>
      <c r="FT21" s="86"/>
      <c r="FU21" s="86"/>
      <c r="FV21" s="86"/>
      <c r="FW21" s="86"/>
      <c r="FX21" s="86"/>
      <c r="FY21" s="86"/>
      <c r="FZ21" s="86"/>
      <c r="GA21" s="86"/>
      <c r="GB21" s="86"/>
      <c r="GC21" s="86"/>
      <c r="GD21" s="86"/>
      <c r="GE21" s="86"/>
      <c r="GF21" s="86"/>
      <c r="GG21" s="86"/>
      <c r="GH21" s="86"/>
      <c r="GI21" s="86"/>
      <c r="GJ21" s="86"/>
      <c r="GK21" s="86"/>
      <c r="GL21" s="86"/>
      <c r="GM21" s="86"/>
      <c r="GN21" s="86"/>
      <c r="GO21" s="86"/>
      <c r="GP21" s="86"/>
      <c r="GQ21" s="86"/>
      <c r="GR21" s="86"/>
      <c r="GS21" s="86"/>
      <c r="GT21" s="86"/>
      <c r="GU21" s="86"/>
      <c r="GV21" s="86"/>
      <c r="GW21" s="86"/>
      <c r="GX21" s="86"/>
    </row>
    <row r="22" spans="1:206" s="135" customFormat="1" ht="16">
      <c r="A22" s="98" t="s">
        <v>100</v>
      </c>
      <c r="B22" s="98"/>
      <c r="C22" s="85"/>
      <c r="D22" s="85"/>
      <c r="E22" s="85"/>
      <c r="F22" s="85"/>
      <c r="G22" s="85"/>
      <c r="H22" s="85"/>
      <c r="I22" s="80"/>
      <c r="J22" s="80"/>
      <c r="K22" s="80"/>
      <c r="L22" s="86"/>
      <c r="M22" s="86"/>
      <c r="N22" s="86"/>
      <c r="O22" s="86"/>
      <c r="P22" s="86"/>
      <c r="Q22" s="86"/>
      <c r="R22" s="86"/>
      <c r="S22" s="86"/>
      <c r="T22" s="86"/>
      <c r="U22" s="86"/>
      <c r="V22" s="86"/>
      <c r="W22" s="86"/>
      <c r="X22" s="86"/>
      <c r="Y22" s="86"/>
      <c r="Z22" s="86"/>
      <c r="AA22" s="86"/>
      <c r="AB22" s="86"/>
      <c r="AC22" s="86"/>
      <c r="AD22" s="86"/>
      <c r="AE22" s="86"/>
      <c r="AF22" s="86"/>
      <c r="AG22" s="86"/>
      <c r="AH22" s="86"/>
      <c r="AI22" s="86"/>
      <c r="AJ22" s="86"/>
      <c r="AK22" s="86"/>
      <c r="AL22" s="86"/>
      <c r="AM22" s="86"/>
      <c r="AN22" s="86"/>
      <c r="AO22" s="86"/>
      <c r="AP22" s="86"/>
      <c r="AQ22" s="86"/>
      <c r="AR22" s="86"/>
      <c r="AS22" s="86"/>
      <c r="AT22" s="86"/>
      <c r="AU22" s="86"/>
      <c r="AV22" s="86"/>
      <c r="AW22" s="86"/>
      <c r="AX22" s="86"/>
      <c r="AY22" s="86"/>
      <c r="AZ22" s="86"/>
      <c r="BA22" s="86"/>
      <c r="BB22" s="86"/>
      <c r="BC22" s="86"/>
      <c r="BD22" s="86"/>
      <c r="BE22" s="86"/>
      <c r="BF22" s="86"/>
      <c r="BG22" s="86"/>
      <c r="BH22" s="86"/>
      <c r="BI22" s="86"/>
      <c r="BJ22" s="86"/>
      <c r="BK22" s="86"/>
      <c r="BL22" s="86"/>
      <c r="BM22" s="86"/>
      <c r="BN22" s="86"/>
      <c r="BO22" s="86"/>
      <c r="BP22" s="86"/>
      <c r="BQ22" s="86"/>
      <c r="BR22" s="86"/>
      <c r="BS22" s="86"/>
      <c r="BT22" s="86"/>
      <c r="BU22" s="86"/>
      <c r="BV22" s="86"/>
      <c r="BW22" s="86"/>
      <c r="BX22" s="86"/>
      <c r="BY22" s="86"/>
      <c r="BZ22" s="86"/>
      <c r="CA22" s="86"/>
      <c r="CB22" s="86"/>
      <c r="CC22" s="86"/>
      <c r="CD22" s="86"/>
      <c r="CE22" s="86"/>
      <c r="CF22" s="86"/>
      <c r="CG22" s="86"/>
      <c r="CH22" s="86"/>
      <c r="CI22" s="86"/>
      <c r="CJ22" s="86"/>
      <c r="CK22" s="86"/>
      <c r="CL22" s="86"/>
      <c r="CM22" s="86"/>
      <c r="CN22" s="86"/>
      <c r="CO22" s="86"/>
      <c r="CP22" s="86"/>
      <c r="CQ22" s="86"/>
      <c r="CR22" s="86"/>
      <c r="CS22" s="86"/>
      <c r="CT22" s="86"/>
      <c r="CU22" s="86"/>
      <c r="CV22" s="86"/>
      <c r="CW22" s="86"/>
      <c r="CX22" s="86"/>
      <c r="CY22" s="86"/>
      <c r="CZ22" s="86"/>
      <c r="DA22" s="86"/>
      <c r="DB22" s="86"/>
      <c r="DC22" s="86"/>
      <c r="DD22" s="86"/>
      <c r="DE22" s="86"/>
      <c r="DF22" s="86"/>
      <c r="DG22" s="86"/>
      <c r="DH22" s="86"/>
      <c r="DI22" s="86"/>
      <c r="DJ22" s="86"/>
      <c r="DK22" s="86"/>
      <c r="DL22" s="86"/>
      <c r="DM22" s="86"/>
      <c r="DN22" s="86"/>
      <c r="DO22" s="86"/>
      <c r="DP22" s="86"/>
      <c r="DQ22" s="86"/>
      <c r="DR22" s="86"/>
      <c r="DS22" s="86"/>
      <c r="DT22" s="86"/>
      <c r="DU22" s="86"/>
      <c r="DV22" s="86"/>
      <c r="DW22" s="86"/>
      <c r="DX22" s="86"/>
      <c r="DY22" s="86"/>
      <c r="DZ22" s="86"/>
      <c r="EA22" s="86"/>
      <c r="EB22" s="86"/>
      <c r="EC22" s="86"/>
      <c r="ED22" s="86"/>
      <c r="EE22" s="86"/>
      <c r="EF22" s="86"/>
      <c r="EG22" s="86"/>
      <c r="EH22" s="86"/>
      <c r="EI22" s="86"/>
      <c r="EJ22" s="86"/>
      <c r="EK22" s="86"/>
      <c r="EL22" s="86"/>
      <c r="EM22" s="86"/>
      <c r="EN22" s="86"/>
      <c r="EO22" s="86"/>
      <c r="EP22" s="86"/>
      <c r="EQ22" s="86"/>
      <c r="ER22" s="86"/>
      <c r="ES22" s="86"/>
      <c r="ET22" s="86"/>
      <c r="EU22" s="86"/>
      <c r="EV22" s="86"/>
      <c r="EW22" s="86"/>
      <c r="EX22" s="86"/>
      <c r="EY22" s="86"/>
      <c r="EZ22" s="86"/>
      <c r="FA22" s="86"/>
      <c r="FB22" s="86"/>
      <c r="FC22" s="86"/>
      <c r="FD22" s="86"/>
      <c r="FE22" s="86"/>
      <c r="FF22" s="86"/>
      <c r="FG22" s="86"/>
      <c r="FH22" s="86"/>
      <c r="FI22" s="86"/>
      <c r="FJ22" s="86"/>
      <c r="FK22" s="86"/>
      <c r="FL22" s="86"/>
      <c r="FM22" s="86"/>
      <c r="FN22" s="86"/>
      <c r="FO22" s="86"/>
      <c r="FP22" s="86"/>
      <c r="FQ22" s="86"/>
      <c r="FR22" s="86"/>
      <c r="FS22" s="86"/>
      <c r="FT22" s="86"/>
      <c r="FU22" s="86"/>
      <c r="FV22" s="86"/>
      <c r="FW22" s="86"/>
      <c r="FX22" s="86"/>
      <c r="FY22" s="86"/>
      <c r="FZ22" s="86"/>
      <c r="GA22" s="86"/>
      <c r="GB22" s="86"/>
      <c r="GC22" s="86"/>
      <c r="GD22" s="86"/>
      <c r="GE22" s="86"/>
      <c r="GF22" s="86"/>
      <c r="GG22" s="86"/>
      <c r="GH22" s="86"/>
      <c r="GI22" s="86"/>
      <c r="GJ22" s="86"/>
      <c r="GK22" s="86"/>
      <c r="GL22" s="86"/>
      <c r="GM22" s="86"/>
      <c r="GN22" s="86"/>
      <c r="GO22" s="86"/>
      <c r="GP22" s="86"/>
      <c r="GQ22" s="86"/>
      <c r="GR22" s="86"/>
      <c r="GS22" s="86"/>
      <c r="GT22" s="86"/>
      <c r="GU22" s="86"/>
      <c r="GV22" s="86"/>
      <c r="GW22" s="86"/>
      <c r="GX22" s="86"/>
    </row>
    <row r="23" spans="1:206" s="135" customFormat="1" ht="16">
      <c r="A23" s="100"/>
      <c r="B23" s="94" t="s">
        <v>98</v>
      </c>
      <c r="C23" s="88" t="str">
        <f>IF('Purchase Order Input'!C23:E23="","",'Purchase Order Input'!C23:E23)</f>
        <v/>
      </c>
      <c r="D23" s="88"/>
      <c r="E23" s="88"/>
      <c r="F23" s="91" t="s">
        <v>239</v>
      </c>
      <c r="G23" s="95" t="str">
        <f>IF('Purchase Order Input'!G23="","",'Purchase Order Input'!G23)</f>
        <v/>
      </c>
      <c r="H23" s="91" t="s">
        <v>240</v>
      </c>
      <c r="I23" s="96" t="str">
        <f>IF('Purchase Order Input'!I23="","",'Purchase Order Input'!I23)</f>
        <v/>
      </c>
      <c r="J23" s="91" t="s">
        <v>241</v>
      </c>
      <c r="K23" s="97" t="str">
        <f>IF('Purchase Order Input'!K23="","",'Purchase Order Input'!K23)</f>
        <v/>
      </c>
      <c r="L23" s="86"/>
      <c r="M23" s="86"/>
      <c r="N23" s="207" t="s">
        <v>205</v>
      </c>
      <c r="O23" s="207"/>
      <c r="P23" s="207"/>
      <c r="Q23" s="207"/>
      <c r="R23" s="207"/>
      <c r="S23" s="207"/>
      <c r="T23" s="207"/>
      <c r="U23" s="207"/>
      <c r="V23" s="208"/>
      <c r="W23" s="80" t="s">
        <v>213</v>
      </c>
      <c r="X23" s="86"/>
      <c r="Y23" s="86"/>
      <c r="Z23" s="86"/>
      <c r="AA23" s="86"/>
      <c r="AB23" s="86"/>
      <c r="AC23" s="86"/>
      <c r="AD23" s="86"/>
      <c r="AE23" s="86"/>
      <c r="AF23" s="86"/>
      <c r="AG23" s="86"/>
      <c r="AH23" s="86"/>
      <c r="AI23" s="86"/>
      <c r="AJ23" s="86"/>
      <c r="AK23" s="86"/>
      <c r="AL23" s="86"/>
      <c r="AM23" s="86"/>
      <c r="AN23" s="86"/>
      <c r="AO23" s="86"/>
      <c r="AP23" s="86"/>
      <c r="AQ23" s="86"/>
      <c r="AR23" s="86"/>
      <c r="AS23" s="86"/>
      <c r="AT23" s="86"/>
      <c r="AU23" s="86"/>
      <c r="AV23" s="86"/>
      <c r="AW23" s="86"/>
      <c r="AX23" s="86"/>
      <c r="AY23" s="86"/>
      <c r="AZ23" s="86"/>
      <c r="BA23" s="86"/>
      <c r="BB23" s="86"/>
      <c r="BC23" s="86"/>
      <c r="BD23" s="86"/>
      <c r="BE23" s="86"/>
      <c r="BF23" s="86"/>
      <c r="BG23" s="86"/>
      <c r="BH23" s="86"/>
      <c r="BI23" s="86"/>
      <c r="BJ23" s="86"/>
      <c r="BK23" s="86"/>
      <c r="BL23" s="86"/>
      <c r="BM23" s="86"/>
      <c r="BN23" s="86"/>
      <c r="BO23" s="86"/>
      <c r="BP23" s="86"/>
      <c r="BQ23" s="86"/>
      <c r="BR23" s="86"/>
      <c r="BS23" s="86"/>
      <c r="BT23" s="86"/>
      <c r="BU23" s="86"/>
      <c r="BV23" s="86"/>
      <c r="BW23" s="86"/>
      <c r="BX23" s="86"/>
      <c r="BY23" s="86"/>
      <c r="BZ23" s="86"/>
      <c r="CA23" s="86"/>
      <c r="CB23" s="86"/>
      <c r="CC23" s="86"/>
      <c r="CD23" s="86"/>
      <c r="CE23" s="86"/>
      <c r="CF23" s="86"/>
      <c r="CG23" s="86"/>
      <c r="CH23" s="86"/>
      <c r="CI23" s="86"/>
      <c r="CJ23" s="86"/>
      <c r="CK23" s="86"/>
      <c r="CL23" s="86"/>
      <c r="CM23" s="86"/>
      <c r="CN23" s="86"/>
      <c r="CO23" s="86"/>
      <c r="CP23" s="86"/>
      <c r="CQ23" s="86"/>
      <c r="CR23" s="86"/>
      <c r="CS23" s="86"/>
      <c r="CT23" s="86"/>
      <c r="CU23" s="86"/>
      <c r="CV23" s="86"/>
      <c r="CW23" s="86"/>
      <c r="CX23" s="86"/>
      <c r="CY23" s="86"/>
      <c r="CZ23" s="86"/>
      <c r="DA23" s="86"/>
      <c r="DB23" s="86"/>
      <c r="DC23" s="86"/>
      <c r="DD23" s="86"/>
      <c r="DE23" s="86"/>
      <c r="DF23" s="86"/>
      <c r="DG23" s="86"/>
      <c r="DH23" s="86"/>
      <c r="DI23" s="86"/>
      <c r="DJ23" s="86"/>
      <c r="DK23" s="86"/>
      <c r="DL23" s="86"/>
      <c r="DM23" s="86"/>
      <c r="DN23" s="86"/>
      <c r="DO23" s="86"/>
      <c r="DP23" s="86"/>
      <c r="DQ23" s="86"/>
      <c r="DR23" s="86"/>
      <c r="DS23" s="86"/>
      <c r="DT23" s="86"/>
      <c r="DU23" s="86"/>
      <c r="DV23" s="86"/>
      <c r="DW23" s="86"/>
      <c r="DX23" s="86"/>
      <c r="DY23" s="86"/>
      <c r="DZ23" s="86"/>
      <c r="EA23" s="86"/>
      <c r="EB23" s="86"/>
      <c r="EC23" s="86"/>
      <c r="ED23" s="86"/>
      <c r="EE23" s="86"/>
      <c r="EF23" s="86"/>
      <c r="EG23" s="86"/>
      <c r="EH23" s="86"/>
      <c r="EI23" s="86"/>
      <c r="EJ23" s="86"/>
      <c r="EK23" s="86"/>
      <c r="EL23" s="86"/>
      <c r="EM23" s="86"/>
      <c r="EN23" s="86"/>
      <c r="EO23" s="86"/>
      <c r="EP23" s="86"/>
      <c r="EQ23" s="86"/>
      <c r="ER23" s="86"/>
      <c r="ES23" s="86"/>
      <c r="ET23" s="86"/>
      <c r="EU23" s="86"/>
      <c r="EV23" s="86"/>
      <c r="EW23" s="86"/>
      <c r="EX23" s="86"/>
      <c r="EY23" s="86"/>
      <c r="EZ23" s="86"/>
      <c r="FA23" s="86"/>
      <c r="FB23" s="86"/>
      <c r="FC23" s="86"/>
      <c r="FD23" s="86"/>
      <c r="FE23" s="86"/>
      <c r="FF23" s="86"/>
      <c r="FG23" s="86"/>
      <c r="FH23" s="86"/>
      <c r="FI23" s="86"/>
      <c r="FJ23" s="86"/>
      <c r="FK23" s="86"/>
      <c r="FL23" s="86"/>
      <c r="FM23" s="86"/>
      <c r="FN23" s="86"/>
      <c r="FO23" s="86"/>
      <c r="FP23" s="86"/>
      <c r="FQ23" s="86"/>
      <c r="FR23" s="86"/>
      <c r="FS23" s="86"/>
      <c r="FT23" s="86"/>
      <c r="FU23" s="86"/>
      <c r="FV23" s="86"/>
      <c r="FW23" s="86"/>
      <c r="FX23" s="86"/>
      <c r="FY23" s="86"/>
      <c r="FZ23" s="86"/>
      <c r="GA23" s="86"/>
      <c r="GB23" s="86"/>
      <c r="GC23" s="86"/>
      <c r="GD23" s="86"/>
      <c r="GE23" s="86"/>
      <c r="GF23" s="86"/>
      <c r="GG23" s="86"/>
      <c r="GH23" s="86"/>
      <c r="GI23" s="86"/>
      <c r="GJ23" s="86"/>
      <c r="GK23" s="86"/>
      <c r="GL23" s="86"/>
      <c r="GM23" s="86"/>
      <c r="GN23" s="86"/>
      <c r="GO23" s="86"/>
      <c r="GP23" s="86"/>
      <c r="GQ23" s="86"/>
      <c r="GR23" s="86"/>
      <c r="GS23" s="86"/>
      <c r="GT23" s="86"/>
      <c r="GU23" s="86"/>
      <c r="GV23" s="86"/>
      <c r="GW23" s="86"/>
      <c r="GX23" s="86"/>
    </row>
    <row r="24" spans="1:206" s="86" customFormat="1" ht="16">
      <c r="A24" s="101"/>
      <c r="B24" s="101"/>
      <c r="C24" s="85"/>
      <c r="D24" s="85"/>
      <c r="E24" s="85"/>
      <c r="F24" s="85"/>
      <c r="G24" s="85"/>
      <c r="H24" s="85"/>
      <c r="I24" s="85"/>
      <c r="J24" s="85"/>
      <c r="K24" s="85"/>
      <c r="N24" s="209"/>
      <c r="O24" s="209"/>
      <c r="P24" s="210" t="s">
        <v>209</v>
      </c>
      <c r="Q24" s="210"/>
      <c r="R24" s="210"/>
      <c r="S24" s="210"/>
      <c r="T24" s="210"/>
      <c r="U24" s="210"/>
      <c r="V24" s="210"/>
      <c r="W24" s="210"/>
      <c r="X24" s="210"/>
    </row>
    <row r="25" spans="1:206" s="86" customFormat="1" ht="16">
      <c r="B25" s="93" t="s">
        <v>101</v>
      </c>
      <c r="C25" s="85"/>
      <c r="D25" s="85"/>
      <c r="E25" s="85"/>
      <c r="F25" s="85"/>
      <c r="G25" s="85"/>
      <c r="H25" s="85"/>
      <c r="I25" s="85"/>
      <c r="J25" s="85"/>
      <c r="K25" s="85"/>
      <c r="N25" s="210" t="s">
        <v>206</v>
      </c>
      <c r="O25" s="210"/>
      <c r="P25" s="210"/>
      <c r="Q25" s="210"/>
      <c r="R25" s="210"/>
      <c r="S25" s="210"/>
      <c r="T25" s="210"/>
      <c r="U25" s="210"/>
      <c r="V25" s="210"/>
      <c r="W25" s="210"/>
      <c r="X25" s="210"/>
    </row>
    <row r="26" spans="1:206" s="86" customFormat="1" ht="16">
      <c r="B26" s="94" t="s">
        <v>102</v>
      </c>
      <c r="C26" s="88" t="str">
        <f>IF('Purchase Order Input'!C26:D26="","",'Purchase Order Input'!C26:D26)</f>
        <v/>
      </c>
      <c r="D26" s="88"/>
      <c r="E26" s="85" t="s">
        <v>103</v>
      </c>
      <c r="F26" s="95" t="str">
        <f>IF('Purchase Order Input'!F26="","",'Purchase Order Input'!F26)</f>
        <v/>
      </c>
      <c r="H26" s="85"/>
      <c r="I26" s="85"/>
      <c r="J26" s="85"/>
      <c r="K26" s="85"/>
      <c r="N26" s="210" t="s">
        <v>207</v>
      </c>
      <c r="O26" s="210"/>
      <c r="P26" s="210"/>
      <c r="Q26" s="210"/>
      <c r="R26" s="210"/>
      <c r="S26" s="210"/>
      <c r="T26" s="210"/>
      <c r="U26" s="211" t="str">
        <f>C15</f>
        <v/>
      </c>
      <c r="V26" s="211"/>
      <c r="W26" s="211"/>
      <c r="X26" s="211"/>
      <c r="Y26" s="211"/>
    </row>
    <row r="27" spans="1:206" ht="16">
      <c r="A27" s="131"/>
      <c r="B27" s="104"/>
      <c r="C27" s="104"/>
      <c r="D27" s="104"/>
      <c r="E27" s="104"/>
      <c r="F27" s="104"/>
      <c r="G27" s="104"/>
      <c r="H27" s="104"/>
      <c r="I27" s="104"/>
      <c r="J27" s="104"/>
      <c r="K27" s="104"/>
      <c r="L27" s="86"/>
      <c r="M27" s="86"/>
      <c r="N27" s="212" t="s">
        <v>224</v>
      </c>
      <c r="O27" s="212"/>
      <c r="P27" s="212"/>
      <c r="Q27" s="208"/>
      <c r="R27" s="208"/>
      <c r="S27" s="208"/>
      <c r="T27" s="208"/>
      <c r="U27" s="86"/>
      <c r="V27" s="86"/>
      <c r="W27" s="199"/>
      <c r="X27" s="131"/>
      <c r="Y27" s="131"/>
      <c r="Z27" s="131"/>
      <c r="AA27" s="131"/>
      <c r="AB27" s="131"/>
      <c r="AC27" s="131"/>
      <c r="AD27" s="131"/>
      <c r="AE27" s="131"/>
      <c r="AF27" s="131"/>
      <c r="AG27" s="131"/>
      <c r="AH27" s="131"/>
      <c r="AI27" s="131"/>
      <c r="AJ27" s="131"/>
      <c r="AK27" s="131"/>
      <c r="AL27" s="131"/>
      <c r="AM27" s="131"/>
      <c r="AN27" s="131"/>
      <c r="AO27" s="131"/>
      <c r="AP27" s="131"/>
      <c r="AQ27" s="131"/>
      <c r="AR27" s="131"/>
      <c r="AS27" s="131"/>
      <c r="AT27" s="131"/>
      <c r="AU27" s="131"/>
      <c r="AV27" s="131"/>
      <c r="AW27" s="131"/>
      <c r="AX27" s="131"/>
      <c r="AY27" s="131"/>
      <c r="AZ27" s="131"/>
      <c r="BA27" s="131"/>
      <c r="BB27" s="131"/>
      <c r="BC27" s="131"/>
      <c r="BD27" s="131"/>
      <c r="BE27" s="131"/>
      <c r="BF27" s="131"/>
      <c r="BG27" s="131"/>
      <c r="BH27" s="131"/>
      <c r="BI27" s="131"/>
      <c r="BJ27" s="131"/>
      <c r="BK27" s="131"/>
      <c r="BL27" s="131"/>
      <c r="BM27" s="131"/>
      <c r="BN27" s="131"/>
      <c r="BO27" s="131"/>
      <c r="BP27" s="131"/>
      <c r="BQ27" s="131"/>
      <c r="BR27" s="131"/>
      <c r="BS27" s="131"/>
      <c r="BT27" s="131"/>
      <c r="BU27" s="131"/>
      <c r="BV27" s="131"/>
      <c r="BW27" s="131"/>
      <c r="BX27" s="131"/>
      <c r="BY27" s="131"/>
      <c r="BZ27" s="131"/>
      <c r="CA27" s="131"/>
      <c r="CB27" s="131"/>
      <c r="CC27" s="131"/>
      <c r="CD27" s="131"/>
      <c r="CE27" s="131"/>
      <c r="CF27" s="131"/>
      <c r="CG27" s="131"/>
      <c r="CH27" s="131"/>
      <c r="CI27" s="131"/>
      <c r="CJ27" s="131"/>
      <c r="CK27" s="131"/>
      <c r="CL27" s="131"/>
      <c r="CM27" s="131"/>
      <c r="CN27" s="131"/>
      <c r="CO27" s="131"/>
      <c r="CP27" s="131"/>
      <c r="CQ27" s="131"/>
      <c r="CR27" s="131"/>
      <c r="CS27" s="131"/>
      <c r="CT27" s="131"/>
      <c r="CU27" s="131"/>
      <c r="CV27" s="131"/>
      <c r="CW27" s="131"/>
      <c r="CX27" s="131"/>
      <c r="CY27" s="131"/>
      <c r="CZ27" s="131"/>
      <c r="DA27" s="131"/>
      <c r="DB27" s="131"/>
      <c r="DC27" s="131"/>
      <c r="DD27" s="131"/>
      <c r="DE27" s="131"/>
      <c r="DF27" s="131"/>
      <c r="DG27" s="131"/>
      <c r="DH27" s="131"/>
      <c r="DI27" s="131"/>
      <c r="DJ27" s="131"/>
      <c r="DK27" s="131"/>
      <c r="DL27" s="131"/>
      <c r="DM27" s="131"/>
      <c r="DN27" s="131"/>
      <c r="DO27" s="131"/>
      <c r="DP27" s="131"/>
      <c r="DQ27" s="131"/>
      <c r="DR27" s="131"/>
      <c r="DS27" s="131"/>
      <c r="DT27" s="131"/>
      <c r="DU27" s="131"/>
      <c r="DV27" s="131"/>
      <c r="DW27" s="131"/>
      <c r="DX27" s="131"/>
      <c r="DY27" s="131"/>
      <c r="DZ27" s="131"/>
      <c r="EA27" s="131"/>
      <c r="EB27" s="131"/>
      <c r="EC27" s="131"/>
      <c r="ED27" s="131"/>
      <c r="EE27" s="131"/>
      <c r="EF27" s="131"/>
      <c r="EG27" s="131"/>
      <c r="EH27" s="131"/>
      <c r="EI27" s="131"/>
      <c r="EJ27" s="131"/>
      <c r="EK27" s="131"/>
      <c r="EL27" s="131"/>
      <c r="EM27" s="131"/>
      <c r="EN27" s="131"/>
      <c r="EO27" s="131"/>
      <c r="EP27" s="131"/>
      <c r="EQ27" s="131"/>
      <c r="ER27" s="131"/>
      <c r="ES27" s="131"/>
      <c r="ET27" s="131"/>
      <c r="EU27" s="131"/>
      <c r="EV27" s="131"/>
      <c r="EW27" s="131"/>
      <c r="EX27" s="131"/>
      <c r="EY27" s="131"/>
      <c r="EZ27" s="131"/>
      <c r="FA27" s="131"/>
      <c r="FB27" s="131"/>
      <c r="FC27" s="131"/>
      <c r="FD27" s="131"/>
      <c r="FE27" s="131"/>
      <c r="FF27" s="131"/>
      <c r="FG27" s="131"/>
      <c r="FH27" s="131"/>
      <c r="FI27" s="131"/>
      <c r="FJ27" s="131"/>
      <c r="FK27" s="131"/>
      <c r="FL27" s="131"/>
      <c r="FM27" s="131"/>
      <c r="FN27" s="131"/>
      <c r="FO27" s="131"/>
      <c r="FP27" s="131"/>
      <c r="FQ27" s="131"/>
      <c r="FR27" s="131"/>
      <c r="FS27" s="131"/>
      <c r="FT27" s="131"/>
      <c r="FU27" s="131"/>
      <c r="FV27" s="131"/>
      <c r="FW27" s="131"/>
      <c r="FX27" s="131"/>
      <c r="FY27" s="131"/>
      <c r="FZ27" s="131"/>
      <c r="GA27" s="131"/>
      <c r="GB27" s="131"/>
      <c r="GC27" s="131"/>
      <c r="GD27" s="131"/>
      <c r="GE27" s="131"/>
      <c r="GF27" s="131"/>
      <c r="GG27" s="131"/>
      <c r="GH27" s="131"/>
      <c r="GI27" s="131"/>
      <c r="GJ27" s="131"/>
      <c r="GK27" s="131"/>
      <c r="GL27" s="131"/>
      <c r="GM27" s="131"/>
      <c r="GN27" s="131"/>
      <c r="GO27" s="131"/>
      <c r="GP27" s="131"/>
      <c r="GQ27" s="131"/>
      <c r="GR27" s="131"/>
      <c r="GS27" s="131"/>
      <c r="GT27" s="131"/>
      <c r="GU27" s="131"/>
    </row>
    <row r="28" spans="1:206" ht="16">
      <c r="A28" s="131"/>
      <c r="B28" s="104"/>
      <c r="C28" s="104"/>
      <c r="D28" s="104"/>
      <c r="E28" s="104"/>
      <c r="F28" s="104"/>
      <c r="G28" s="104"/>
      <c r="H28" s="104"/>
      <c r="I28" s="104"/>
      <c r="J28" s="104"/>
      <c r="K28" s="104"/>
      <c r="L28" s="86"/>
      <c r="M28" s="86"/>
      <c r="N28" s="213" t="s">
        <v>225</v>
      </c>
      <c r="O28" s="213"/>
      <c r="P28" s="213"/>
      <c r="Q28" s="214" t="str">
        <f>C19</f>
        <v/>
      </c>
      <c r="R28" s="214"/>
      <c r="S28" s="214"/>
      <c r="T28" s="214"/>
      <c r="U28" s="214"/>
      <c r="V28" s="215"/>
      <c r="W28" s="199" t="str">
        <f>G19</f>
        <v/>
      </c>
      <c r="X28" s="199" t="str">
        <f>I19</f>
        <v/>
      </c>
      <c r="Y28" s="216" t="str">
        <f>K19</f>
        <v/>
      </c>
      <c r="Z28" s="131" t="s">
        <v>208</v>
      </c>
      <c r="AA28" s="131"/>
      <c r="AB28" s="131"/>
      <c r="AC28" s="131"/>
      <c r="AD28" s="131"/>
      <c r="AE28" s="131"/>
      <c r="AF28" s="131"/>
      <c r="AG28" s="131"/>
      <c r="AH28" s="131"/>
      <c r="AI28" s="131"/>
      <c r="AJ28" s="131"/>
      <c r="AK28" s="131"/>
      <c r="AL28" s="131"/>
      <c r="AM28" s="131"/>
      <c r="AN28" s="131"/>
      <c r="AO28" s="131"/>
      <c r="AP28" s="131"/>
      <c r="AQ28" s="131"/>
      <c r="AR28" s="131"/>
      <c r="AS28" s="131"/>
      <c r="AT28" s="131"/>
      <c r="AU28" s="131"/>
      <c r="AV28" s="131"/>
      <c r="AW28" s="131"/>
      <c r="AX28" s="131"/>
      <c r="AY28" s="131"/>
      <c r="AZ28" s="131"/>
      <c r="BA28" s="131"/>
      <c r="BB28" s="131"/>
      <c r="BC28" s="131"/>
      <c r="BD28" s="131"/>
      <c r="BE28" s="131"/>
      <c r="BF28" s="131"/>
      <c r="BG28" s="131"/>
      <c r="BH28" s="131"/>
      <c r="BI28" s="131"/>
      <c r="BJ28" s="131"/>
      <c r="BK28" s="131"/>
      <c r="BL28" s="131"/>
      <c r="BM28" s="131"/>
      <c r="BN28" s="131"/>
      <c r="BO28" s="131"/>
      <c r="BP28" s="131"/>
      <c r="BQ28" s="131"/>
      <c r="BR28" s="131"/>
      <c r="BS28" s="131"/>
      <c r="BT28" s="131"/>
      <c r="BU28" s="131"/>
      <c r="BV28" s="131"/>
      <c r="BW28" s="131"/>
      <c r="BX28" s="131"/>
      <c r="BY28" s="131"/>
      <c r="BZ28" s="131"/>
      <c r="CA28" s="131"/>
      <c r="CB28" s="131"/>
      <c r="CC28" s="131"/>
      <c r="CD28" s="131"/>
      <c r="CE28" s="131"/>
      <c r="CF28" s="131"/>
      <c r="CG28" s="131"/>
      <c r="CH28" s="131"/>
      <c r="CI28" s="131"/>
      <c r="CJ28" s="131"/>
      <c r="CK28" s="131"/>
      <c r="CL28" s="131"/>
      <c r="CM28" s="131"/>
      <c r="CN28" s="131"/>
      <c r="CO28" s="131"/>
      <c r="CP28" s="131"/>
      <c r="CQ28" s="131"/>
      <c r="CR28" s="131"/>
      <c r="CS28" s="131"/>
      <c r="CT28" s="131"/>
      <c r="CU28" s="131"/>
      <c r="CV28" s="131"/>
      <c r="CW28" s="131"/>
      <c r="CX28" s="131"/>
      <c r="CY28" s="131"/>
      <c r="CZ28" s="131"/>
      <c r="DA28" s="131"/>
      <c r="DB28" s="131"/>
      <c r="DC28" s="131"/>
      <c r="DD28" s="131"/>
      <c r="DE28" s="131"/>
      <c r="DF28" s="131"/>
      <c r="DG28" s="131"/>
      <c r="DH28" s="131"/>
      <c r="DI28" s="131"/>
      <c r="DJ28" s="131"/>
      <c r="DK28" s="131"/>
      <c r="DL28" s="131"/>
      <c r="DM28" s="131"/>
      <c r="DN28" s="131"/>
      <c r="DO28" s="131"/>
      <c r="DP28" s="131"/>
      <c r="DQ28" s="131"/>
      <c r="DR28" s="131"/>
      <c r="DS28" s="131"/>
      <c r="DT28" s="131"/>
      <c r="DU28" s="131"/>
      <c r="DV28" s="131"/>
      <c r="DW28" s="131"/>
      <c r="DX28" s="131"/>
      <c r="DY28" s="131"/>
      <c r="DZ28" s="131"/>
      <c r="EA28" s="131"/>
      <c r="EB28" s="131"/>
      <c r="EC28" s="131"/>
      <c r="ED28" s="131"/>
      <c r="EE28" s="131"/>
      <c r="EF28" s="131"/>
      <c r="EG28" s="131"/>
      <c r="EH28" s="131"/>
      <c r="EI28" s="131"/>
      <c r="EJ28" s="131"/>
      <c r="EK28" s="131"/>
      <c r="EL28" s="131"/>
      <c r="EM28" s="131"/>
      <c r="EN28" s="131"/>
      <c r="EO28" s="131"/>
      <c r="EP28" s="131"/>
      <c r="EQ28" s="131"/>
      <c r="ER28" s="131"/>
      <c r="ES28" s="131"/>
      <c r="ET28" s="131"/>
      <c r="EU28" s="131"/>
      <c r="EV28" s="131"/>
      <c r="EW28" s="131"/>
      <c r="EX28" s="131"/>
      <c r="EY28" s="131"/>
      <c r="EZ28" s="131"/>
      <c r="FA28" s="131"/>
      <c r="FB28" s="131"/>
      <c r="FC28" s="131"/>
      <c r="FD28" s="131"/>
      <c r="FE28" s="131"/>
      <c r="FF28" s="131"/>
      <c r="FG28" s="131"/>
      <c r="FH28" s="131"/>
      <c r="FI28" s="131"/>
      <c r="FJ28" s="131"/>
      <c r="FK28" s="131"/>
      <c r="FL28" s="131"/>
      <c r="FM28" s="131"/>
      <c r="FN28" s="131"/>
      <c r="FO28" s="131"/>
      <c r="FP28" s="131"/>
      <c r="FQ28" s="131"/>
      <c r="FR28" s="131"/>
      <c r="FS28" s="131"/>
      <c r="FT28" s="131"/>
      <c r="FU28" s="131"/>
      <c r="FV28" s="131"/>
      <c r="FW28" s="131"/>
      <c r="FX28" s="131"/>
      <c r="FY28" s="131"/>
      <c r="FZ28" s="131"/>
      <c r="GA28" s="131"/>
      <c r="GB28" s="131"/>
      <c r="GC28" s="131"/>
      <c r="GD28" s="131"/>
      <c r="GE28" s="131"/>
      <c r="GF28" s="131"/>
      <c r="GG28" s="131"/>
      <c r="GH28" s="131"/>
      <c r="GI28" s="131"/>
      <c r="GJ28" s="131"/>
      <c r="GK28" s="131"/>
      <c r="GL28" s="131"/>
      <c r="GM28" s="131"/>
      <c r="GN28" s="131"/>
      <c r="GO28" s="131"/>
      <c r="GP28" s="131"/>
      <c r="GQ28" s="131"/>
      <c r="GR28" s="131"/>
      <c r="GS28" s="131"/>
      <c r="GT28" s="131"/>
    </row>
    <row r="29" spans="1:206" ht="10.25" customHeight="1">
      <c r="A29" s="131"/>
      <c r="B29" s="104"/>
      <c r="C29" s="104"/>
      <c r="D29" s="104"/>
      <c r="E29" s="104"/>
      <c r="F29" s="104"/>
      <c r="G29" s="104"/>
      <c r="H29" s="104"/>
      <c r="I29" s="104"/>
      <c r="J29" s="104"/>
      <c r="K29" s="104"/>
      <c r="L29" s="131"/>
      <c r="M29" s="131"/>
      <c r="N29" s="217"/>
      <c r="O29" s="217"/>
      <c r="P29" s="217"/>
      <c r="Q29" s="218"/>
      <c r="R29" s="218"/>
      <c r="S29" s="80"/>
      <c r="T29" s="80"/>
      <c r="U29" s="80"/>
      <c r="V29" s="80"/>
      <c r="W29" s="80"/>
      <c r="X29" s="86"/>
      <c r="Y29" s="131"/>
      <c r="Z29" s="131"/>
      <c r="AA29" s="131"/>
      <c r="AB29" s="131"/>
      <c r="AC29" s="131"/>
      <c r="AD29" s="131"/>
      <c r="AE29" s="131"/>
      <c r="AF29" s="131"/>
      <c r="AG29" s="131"/>
      <c r="AH29" s="131"/>
      <c r="AI29" s="131"/>
      <c r="AJ29" s="131"/>
      <c r="AK29" s="131"/>
      <c r="AL29" s="131"/>
      <c r="AM29" s="131"/>
      <c r="AN29" s="131"/>
      <c r="AO29" s="131"/>
      <c r="AP29" s="131"/>
      <c r="AQ29" s="131"/>
      <c r="AR29" s="131"/>
      <c r="AS29" s="131"/>
      <c r="AT29" s="131"/>
      <c r="AU29" s="131"/>
      <c r="AV29" s="131"/>
      <c r="AW29" s="131"/>
      <c r="AX29" s="131"/>
      <c r="AY29" s="131"/>
      <c r="AZ29" s="131"/>
      <c r="BA29" s="131"/>
      <c r="BB29" s="131"/>
      <c r="BC29" s="131"/>
      <c r="BD29" s="131"/>
      <c r="BE29" s="131"/>
      <c r="BF29" s="131"/>
      <c r="BG29" s="131"/>
      <c r="BH29" s="131"/>
      <c r="BI29" s="131"/>
      <c r="BJ29" s="131"/>
      <c r="BK29" s="131"/>
      <c r="BL29" s="131"/>
      <c r="BM29" s="131"/>
      <c r="BN29" s="131"/>
      <c r="BO29" s="131"/>
      <c r="BP29" s="131"/>
      <c r="BQ29" s="131"/>
      <c r="BR29" s="131"/>
      <c r="BS29" s="131"/>
      <c r="BT29" s="131"/>
      <c r="BU29" s="131"/>
      <c r="BV29" s="131"/>
      <c r="BW29" s="131"/>
      <c r="BX29" s="131"/>
      <c r="BY29" s="131"/>
      <c r="BZ29" s="131"/>
      <c r="CA29" s="131"/>
      <c r="CB29" s="131"/>
      <c r="CC29" s="131"/>
      <c r="CD29" s="131"/>
      <c r="CE29" s="131"/>
      <c r="CF29" s="131"/>
      <c r="CG29" s="131"/>
      <c r="CH29" s="131"/>
      <c r="CI29" s="131"/>
      <c r="CJ29" s="131"/>
      <c r="CK29" s="131"/>
      <c r="CL29" s="131"/>
      <c r="CM29" s="131"/>
      <c r="CN29" s="131"/>
      <c r="CO29" s="131"/>
      <c r="CP29" s="131"/>
      <c r="CQ29" s="131"/>
      <c r="CR29" s="131"/>
      <c r="CS29" s="131"/>
      <c r="CT29" s="131"/>
      <c r="CU29" s="131"/>
      <c r="CV29" s="131"/>
      <c r="CW29" s="131"/>
      <c r="CX29" s="131"/>
      <c r="CY29" s="131"/>
      <c r="CZ29" s="131"/>
      <c r="DA29" s="131"/>
      <c r="DB29" s="131"/>
      <c r="DC29" s="131"/>
      <c r="DD29" s="131"/>
      <c r="DE29" s="131"/>
      <c r="DF29" s="131"/>
      <c r="DG29" s="131"/>
      <c r="DH29" s="131"/>
      <c r="DI29" s="131"/>
      <c r="DJ29" s="131"/>
      <c r="DK29" s="131"/>
      <c r="DL29" s="131"/>
      <c r="DM29" s="131"/>
      <c r="DN29" s="131"/>
      <c r="DO29" s="131"/>
      <c r="DP29" s="131"/>
      <c r="DQ29" s="131"/>
      <c r="DR29" s="131"/>
      <c r="DS29" s="131"/>
      <c r="DT29" s="131"/>
      <c r="DU29" s="131"/>
      <c r="DV29" s="131"/>
      <c r="DW29" s="131"/>
      <c r="DX29" s="131"/>
      <c r="DY29" s="131"/>
      <c r="DZ29" s="131"/>
      <c r="EA29" s="131"/>
      <c r="EB29" s="131"/>
      <c r="EC29" s="131"/>
      <c r="ED29" s="131"/>
      <c r="EE29" s="131"/>
      <c r="EF29" s="131"/>
      <c r="EG29" s="131"/>
      <c r="EH29" s="131"/>
      <c r="EI29" s="131"/>
      <c r="EJ29" s="131"/>
      <c r="EK29" s="131"/>
      <c r="EL29" s="131"/>
      <c r="EM29" s="131"/>
      <c r="EN29" s="131"/>
      <c r="EO29" s="131"/>
      <c r="EP29" s="131"/>
      <c r="EQ29" s="131"/>
      <c r="ER29" s="131"/>
      <c r="ES29" s="131"/>
      <c r="ET29" s="131"/>
      <c r="EU29" s="131"/>
      <c r="EV29" s="131"/>
      <c r="EW29" s="131"/>
      <c r="EX29" s="131"/>
      <c r="EY29" s="131"/>
      <c r="EZ29" s="131"/>
      <c r="FA29" s="131"/>
      <c r="FB29" s="131"/>
      <c r="FC29" s="131"/>
      <c r="FD29" s="131"/>
      <c r="FE29" s="131"/>
      <c r="FF29" s="131"/>
      <c r="FG29" s="131"/>
      <c r="FH29" s="131"/>
      <c r="FI29" s="131"/>
      <c r="FJ29" s="131"/>
      <c r="FK29" s="131"/>
      <c r="FL29" s="131"/>
      <c r="FM29" s="131"/>
      <c r="FN29" s="131"/>
      <c r="FO29" s="131"/>
      <c r="FP29" s="131"/>
      <c r="FQ29" s="131"/>
      <c r="FR29" s="131"/>
      <c r="FS29" s="131"/>
      <c r="FT29" s="131"/>
      <c r="FU29" s="131"/>
      <c r="FV29" s="131"/>
      <c r="FW29" s="131"/>
      <c r="FX29" s="131"/>
      <c r="FY29" s="131"/>
      <c r="FZ29" s="131"/>
      <c r="GA29" s="131"/>
      <c r="GB29" s="131"/>
      <c r="GC29" s="131"/>
      <c r="GD29" s="131"/>
      <c r="GE29" s="131"/>
      <c r="GF29" s="131"/>
      <c r="GG29" s="131"/>
      <c r="GH29" s="131"/>
      <c r="GI29" s="131"/>
      <c r="GJ29" s="131"/>
      <c r="GK29" s="131"/>
      <c r="GL29" s="131"/>
      <c r="GM29" s="131"/>
      <c r="GN29" s="131"/>
      <c r="GO29" s="131"/>
      <c r="GP29" s="131"/>
      <c r="GQ29" s="131"/>
      <c r="GR29" s="131"/>
      <c r="GS29" s="131"/>
      <c r="GT29" s="131"/>
      <c r="GU29" s="131"/>
      <c r="GV29" s="131"/>
      <c r="GW29" s="131"/>
      <c r="GX29" s="131"/>
    </row>
    <row r="30" spans="1:206" ht="16">
      <c r="A30" s="131"/>
      <c r="B30" s="154" t="s">
        <v>5</v>
      </c>
      <c r="C30" s="155" t="s">
        <v>1</v>
      </c>
      <c r="D30" s="156" t="s">
        <v>2</v>
      </c>
      <c r="E30" s="157"/>
      <c r="F30" s="157"/>
      <c r="G30" s="157"/>
      <c r="H30" s="157"/>
      <c r="I30" s="157"/>
      <c r="J30" s="154" t="s">
        <v>4</v>
      </c>
      <c r="K30" s="158" t="s">
        <v>3</v>
      </c>
      <c r="L30" s="131"/>
      <c r="M30" s="131"/>
      <c r="N30" s="218"/>
      <c r="O30" s="218"/>
      <c r="P30" s="218"/>
      <c r="Q30" s="218"/>
      <c r="R30" s="218"/>
      <c r="S30" s="80"/>
      <c r="T30" s="80"/>
      <c r="U30" s="80"/>
      <c r="V30" s="80"/>
      <c r="W30" s="80"/>
      <c r="X30" s="86"/>
      <c r="Y30" s="131"/>
      <c r="Z30" s="131"/>
      <c r="AA30" s="131"/>
      <c r="AB30" s="131"/>
      <c r="AC30" s="131"/>
      <c r="AD30" s="131"/>
      <c r="AE30" s="131"/>
      <c r="AF30" s="131"/>
      <c r="AG30" s="131"/>
      <c r="AH30" s="131"/>
      <c r="AI30" s="131"/>
      <c r="AJ30" s="131"/>
      <c r="AK30" s="131"/>
      <c r="AL30" s="131"/>
      <c r="AM30" s="131"/>
      <c r="AN30" s="131"/>
      <c r="AO30" s="131"/>
      <c r="AP30" s="131"/>
      <c r="AQ30" s="131"/>
      <c r="AR30" s="131"/>
      <c r="AS30" s="131"/>
      <c r="AT30" s="131"/>
      <c r="AU30" s="131"/>
      <c r="AV30" s="131"/>
      <c r="AW30" s="131"/>
      <c r="AX30" s="131"/>
      <c r="AY30" s="131"/>
      <c r="AZ30" s="131"/>
      <c r="BA30" s="131"/>
      <c r="BB30" s="131"/>
      <c r="BC30" s="131"/>
      <c r="BD30" s="131"/>
      <c r="BE30" s="131"/>
      <c r="BF30" s="131"/>
      <c r="BG30" s="131"/>
      <c r="BH30" s="131"/>
      <c r="BI30" s="131"/>
      <c r="BJ30" s="131"/>
      <c r="BK30" s="131"/>
      <c r="BL30" s="131"/>
      <c r="BM30" s="131"/>
      <c r="BN30" s="131"/>
      <c r="BO30" s="131"/>
      <c r="BP30" s="131"/>
      <c r="BQ30" s="131"/>
      <c r="BR30" s="131"/>
      <c r="BS30" s="131"/>
      <c r="BT30" s="131"/>
      <c r="BU30" s="131"/>
      <c r="BV30" s="131"/>
      <c r="BW30" s="131"/>
      <c r="BX30" s="131"/>
      <c r="BY30" s="131"/>
      <c r="BZ30" s="131"/>
      <c r="CA30" s="131"/>
      <c r="CB30" s="131"/>
      <c r="CC30" s="131"/>
      <c r="CD30" s="131"/>
      <c r="CE30" s="131"/>
      <c r="CF30" s="131"/>
      <c r="CG30" s="131"/>
      <c r="CH30" s="131"/>
      <c r="CI30" s="131"/>
      <c r="CJ30" s="131"/>
      <c r="CK30" s="131"/>
      <c r="CL30" s="131"/>
      <c r="CM30" s="131"/>
      <c r="CN30" s="131"/>
      <c r="CO30" s="131"/>
      <c r="CP30" s="131"/>
      <c r="CQ30" s="131"/>
      <c r="CR30" s="131"/>
      <c r="CS30" s="131"/>
      <c r="CT30" s="131"/>
      <c r="CU30" s="131"/>
      <c r="CV30" s="131"/>
      <c r="CW30" s="131"/>
      <c r="CX30" s="131"/>
      <c r="CY30" s="131"/>
      <c r="CZ30" s="131"/>
      <c r="DA30" s="131"/>
      <c r="DB30" s="131"/>
      <c r="DC30" s="131"/>
      <c r="DD30" s="131"/>
      <c r="DE30" s="131"/>
      <c r="DF30" s="131"/>
      <c r="DG30" s="131"/>
      <c r="DH30" s="131"/>
      <c r="DI30" s="131"/>
      <c r="DJ30" s="131"/>
      <c r="DK30" s="131"/>
      <c r="DL30" s="131"/>
      <c r="DM30" s="131"/>
      <c r="DN30" s="131"/>
      <c r="DO30" s="131"/>
      <c r="DP30" s="131"/>
      <c r="DQ30" s="131"/>
      <c r="DR30" s="131"/>
      <c r="DS30" s="131"/>
      <c r="DT30" s="131"/>
      <c r="DU30" s="131"/>
      <c r="DV30" s="131"/>
      <c r="DW30" s="131"/>
      <c r="DX30" s="131"/>
      <c r="DY30" s="131"/>
      <c r="DZ30" s="131"/>
      <c r="EA30" s="131"/>
      <c r="EB30" s="131"/>
      <c r="EC30" s="131"/>
      <c r="ED30" s="131"/>
      <c r="EE30" s="131"/>
      <c r="EF30" s="131"/>
      <c r="EG30" s="131"/>
      <c r="EH30" s="131"/>
      <c r="EI30" s="131"/>
      <c r="EJ30" s="131"/>
      <c r="EK30" s="131"/>
      <c r="EL30" s="131"/>
      <c r="EM30" s="131"/>
      <c r="EN30" s="131"/>
      <c r="EO30" s="131"/>
      <c r="EP30" s="131"/>
      <c r="EQ30" s="131"/>
      <c r="ER30" s="131"/>
      <c r="ES30" s="131"/>
      <c r="ET30" s="131"/>
      <c r="EU30" s="131"/>
      <c r="EV30" s="131"/>
      <c r="EW30" s="131"/>
      <c r="EX30" s="131"/>
      <c r="EY30" s="131"/>
      <c r="EZ30" s="131"/>
      <c r="FA30" s="131"/>
      <c r="FB30" s="131"/>
      <c r="FC30" s="131"/>
      <c r="FD30" s="131"/>
      <c r="FE30" s="131"/>
      <c r="FF30" s="131"/>
      <c r="FG30" s="131"/>
      <c r="FH30" s="131"/>
      <c r="FI30" s="131"/>
      <c r="FJ30" s="131"/>
      <c r="FK30" s="131"/>
      <c r="FL30" s="131"/>
      <c r="FM30" s="131"/>
      <c r="FN30" s="131"/>
      <c r="FO30" s="131"/>
      <c r="FP30" s="131"/>
      <c r="FQ30" s="131"/>
      <c r="FR30" s="131"/>
      <c r="FS30" s="131"/>
      <c r="FT30" s="131"/>
      <c r="FU30" s="131"/>
      <c r="FV30" s="131"/>
      <c r="FW30" s="131"/>
      <c r="FX30" s="131"/>
      <c r="FY30" s="131"/>
      <c r="FZ30" s="131"/>
      <c r="GA30" s="131"/>
      <c r="GB30" s="131"/>
      <c r="GC30" s="131"/>
      <c r="GD30" s="131"/>
      <c r="GE30" s="131"/>
      <c r="GF30" s="131"/>
      <c r="GG30" s="131"/>
      <c r="GH30" s="131"/>
      <c r="GI30" s="131"/>
      <c r="GJ30" s="131"/>
      <c r="GK30" s="131"/>
      <c r="GL30" s="131"/>
      <c r="GM30" s="131"/>
      <c r="GN30" s="131"/>
      <c r="GO30" s="131"/>
      <c r="GP30" s="131"/>
      <c r="GQ30" s="131"/>
      <c r="GR30" s="131"/>
      <c r="GS30" s="131"/>
      <c r="GT30" s="131"/>
      <c r="GU30" s="131"/>
      <c r="GV30" s="131"/>
      <c r="GW30" s="131"/>
      <c r="GX30" s="131"/>
    </row>
    <row r="31" spans="1:206" ht="18" customHeight="1">
      <c r="A31" s="131"/>
      <c r="B31" s="219">
        <f>'Purchase Order Input'!B29</f>
        <v>0</v>
      </c>
      <c r="C31" s="220" t="s">
        <v>117</v>
      </c>
      <c r="D31" s="221" t="s">
        <v>118</v>
      </c>
      <c r="E31" s="222"/>
      <c r="F31" s="222"/>
      <c r="G31" s="222"/>
      <c r="H31" s="222"/>
      <c r="I31" s="222"/>
      <c r="J31" s="223">
        <f>'Purchase Order Input'!J29</f>
        <v>599</v>
      </c>
      <c r="K31" s="224">
        <f>SUM(B31*J31)</f>
        <v>0</v>
      </c>
      <c r="L31" s="131"/>
      <c r="M31" s="131"/>
      <c r="N31" s="131"/>
      <c r="O31" s="131"/>
      <c r="P31" s="131"/>
      <c r="Q31" s="131"/>
      <c r="R31" s="131"/>
      <c r="S31" s="131"/>
      <c r="T31" s="131"/>
      <c r="U31" s="131"/>
      <c r="V31" s="131"/>
      <c r="W31" s="131"/>
      <c r="X31" s="86"/>
      <c r="Y31" s="131"/>
      <c r="Z31" s="131"/>
      <c r="AA31" s="131"/>
      <c r="AB31" s="131"/>
      <c r="AC31" s="131"/>
      <c r="AD31" s="131"/>
      <c r="AE31" s="131"/>
      <c r="AF31" s="131"/>
      <c r="AG31" s="131"/>
      <c r="AH31" s="131"/>
      <c r="AI31" s="131"/>
      <c r="AJ31" s="131"/>
      <c r="AK31" s="131"/>
      <c r="AL31" s="131"/>
      <c r="AM31" s="131"/>
      <c r="AN31" s="131"/>
      <c r="AO31" s="131"/>
      <c r="AP31" s="131"/>
      <c r="AQ31" s="131"/>
      <c r="AR31" s="131"/>
      <c r="AS31" s="131"/>
      <c r="AT31" s="131"/>
      <c r="AU31" s="131"/>
      <c r="AV31" s="131"/>
      <c r="AW31" s="131"/>
      <c r="AX31" s="131"/>
      <c r="AY31" s="131"/>
      <c r="AZ31" s="131"/>
      <c r="BA31" s="131"/>
      <c r="BB31" s="131"/>
      <c r="BC31" s="131"/>
      <c r="BD31" s="131"/>
      <c r="BE31" s="131"/>
      <c r="BF31" s="131"/>
      <c r="BG31" s="131"/>
      <c r="BH31" s="131"/>
      <c r="BI31" s="131"/>
      <c r="BJ31" s="131"/>
      <c r="BK31" s="131"/>
      <c r="BL31" s="131"/>
      <c r="BM31" s="131"/>
      <c r="BN31" s="131"/>
      <c r="BO31" s="131"/>
      <c r="BP31" s="131"/>
      <c r="BQ31" s="131"/>
      <c r="BR31" s="131"/>
      <c r="BS31" s="131"/>
      <c r="BT31" s="131"/>
      <c r="BU31" s="131"/>
      <c r="BV31" s="131"/>
      <c r="BW31" s="131"/>
      <c r="BX31" s="131"/>
      <c r="BY31" s="131"/>
      <c r="BZ31" s="131"/>
      <c r="CA31" s="131"/>
      <c r="CB31" s="131"/>
      <c r="CC31" s="131"/>
      <c r="CD31" s="131"/>
      <c r="CE31" s="131"/>
      <c r="CF31" s="131"/>
      <c r="CG31" s="131"/>
      <c r="CH31" s="131"/>
      <c r="CI31" s="131"/>
      <c r="CJ31" s="131"/>
      <c r="CK31" s="131"/>
      <c r="CL31" s="131"/>
      <c r="CM31" s="131"/>
      <c r="CN31" s="131"/>
      <c r="CO31" s="131"/>
      <c r="CP31" s="131"/>
      <c r="CQ31" s="131"/>
      <c r="CR31" s="131"/>
      <c r="CS31" s="131"/>
      <c r="CT31" s="131"/>
      <c r="CU31" s="131"/>
      <c r="CV31" s="131"/>
      <c r="CW31" s="131"/>
      <c r="CX31" s="131"/>
      <c r="CY31" s="131"/>
      <c r="CZ31" s="131"/>
      <c r="DA31" s="131"/>
      <c r="DB31" s="131"/>
      <c r="DC31" s="131"/>
      <c r="DD31" s="131"/>
      <c r="DE31" s="131"/>
      <c r="DF31" s="131"/>
      <c r="DG31" s="131"/>
      <c r="DH31" s="131"/>
      <c r="DI31" s="131"/>
      <c r="DJ31" s="131"/>
      <c r="DK31" s="131"/>
      <c r="DL31" s="131"/>
      <c r="DM31" s="131"/>
      <c r="DN31" s="131"/>
      <c r="DO31" s="131"/>
      <c r="DP31" s="131"/>
      <c r="DQ31" s="131"/>
      <c r="DR31" s="131"/>
      <c r="DS31" s="131"/>
      <c r="DT31" s="131"/>
      <c r="DU31" s="131"/>
      <c r="DV31" s="131"/>
      <c r="DW31" s="131"/>
      <c r="DX31" s="131"/>
      <c r="DY31" s="131"/>
      <c r="DZ31" s="131"/>
      <c r="EA31" s="131"/>
      <c r="EB31" s="131"/>
      <c r="EC31" s="131"/>
      <c r="ED31" s="131"/>
      <c r="EE31" s="131"/>
      <c r="EF31" s="131"/>
      <c r="EG31" s="131"/>
      <c r="EH31" s="131"/>
      <c r="EI31" s="131"/>
      <c r="EJ31" s="131"/>
      <c r="EK31" s="131"/>
      <c r="EL31" s="131"/>
      <c r="EM31" s="131"/>
      <c r="EN31" s="131"/>
      <c r="EO31" s="131"/>
      <c r="EP31" s="131"/>
      <c r="EQ31" s="131"/>
      <c r="ER31" s="131"/>
      <c r="ES31" s="131"/>
      <c r="ET31" s="131"/>
      <c r="EU31" s="131"/>
      <c r="EV31" s="131"/>
      <c r="EW31" s="131"/>
      <c r="EX31" s="131"/>
      <c r="EY31" s="131"/>
      <c r="EZ31" s="131"/>
      <c r="FA31" s="131"/>
      <c r="FB31" s="131"/>
      <c r="FC31" s="131"/>
      <c r="FD31" s="131"/>
      <c r="FE31" s="131"/>
      <c r="FF31" s="131"/>
      <c r="FG31" s="131"/>
      <c r="FH31" s="131"/>
      <c r="FI31" s="131"/>
      <c r="FJ31" s="131"/>
      <c r="FK31" s="131"/>
      <c r="FL31" s="131"/>
      <c r="FM31" s="131"/>
      <c r="FN31" s="131"/>
      <c r="FO31" s="131"/>
      <c r="FP31" s="131"/>
      <c r="FQ31" s="131"/>
      <c r="FR31" s="131"/>
      <c r="FS31" s="131"/>
      <c r="FT31" s="131"/>
      <c r="FU31" s="131"/>
      <c r="FV31" s="131"/>
      <c r="FW31" s="131"/>
      <c r="FX31" s="131"/>
      <c r="FY31" s="131"/>
      <c r="FZ31" s="131"/>
      <c r="GA31" s="131"/>
      <c r="GB31" s="131"/>
      <c r="GC31" s="131"/>
      <c r="GD31" s="131"/>
      <c r="GE31" s="131"/>
      <c r="GF31" s="131"/>
      <c r="GG31" s="131"/>
      <c r="GH31" s="131"/>
      <c r="GI31" s="131"/>
      <c r="GJ31" s="131"/>
      <c r="GK31" s="131"/>
      <c r="GL31" s="131"/>
      <c r="GM31" s="131"/>
      <c r="GN31" s="131"/>
      <c r="GO31" s="131"/>
      <c r="GP31" s="131"/>
      <c r="GQ31" s="131"/>
      <c r="GR31" s="131"/>
      <c r="GS31" s="131"/>
      <c r="GT31" s="131"/>
      <c r="GU31" s="131"/>
      <c r="GV31" s="131"/>
      <c r="GW31" s="131"/>
      <c r="GX31" s="131"/>
    </row>
    <row r="32" spans="1:206" ht="18" customHeight="1">
      <c r="A32" s="131"/>
      <c r="B32" s="219">
        <f>'Purchase Order Input'!B30</f>
        <v>0</v>
      </c>
      <c r="C32" s="225" t="s">
        <v>8</v>
      </c>
      <c r="D32" s="226" t="s">
        <v>9</v>
      </c>
      <c r="E32" s="227"/>
      <c r="F32" s="227"/>
      <c r="G32" s="227"/>
      <c r="H32" s="227"/>
      <c r="I32" s="227"/>
      <c r="J32" s="228">
        <f>'Purchase Order Input'!J30</f>
        <v>999</v>
      </c>
      <c r="K32" s="229">
        <f>SUM(B32*J32)</f>
        <v>0</v>
      </c>
      <c r="L32" s="131"/>
      <c r="M32" s="131"/>
      <c r="N32" s="131"/>
      <c r="O32" s="131"/>
      <c r="P32" s="131"/>
      <c r="Q32" s="131"/>
      <c r="R32" s="131"/>
      <c r="S32" s="131"/>
      <c r="T32" s="131"/>
      <c r="U32" s="131"/>
      <c r="V32" s="131"/>
      <c r="W32" s="131"/>
      <c r="X32" s="86"/>
      <c r="Y32" s="131"/>
      <c r="Z32" s="131"/>
      <c r="AA32" s="131"/>
      <c r="AB32" s="131"/>
      <c r="AC32" s="131"/>
      <c r="AD32" s="131"/>
      <c r="AE32" s="131"/>
      <c r="AF32" s="131"/>
      <c r="AG32" s="131"/>
      <c r="AH32" s="131"/>
      <c r="AI32" s="131"/>
      <c r="AJ32" s="131"/>
      <c r="AK32" s="131"/>
      <c r="AL32" s="131"/>
      <c r="AM32" s="131"/>
      <c r="AN32" s="131"/>
      <c r="AO32" s="131"/>
      <c r="AP32" s="131"/>
      <c r="AQ32" s="131"/>
      <c r="AR32" s="131"/>
      <c r="AS32" s="131"/>
      <c r="AT32" s="131"/>
      <c r="AU32" s="131"/>
      <c r="AV32" s="131"/>
      <c r="AW32" s="131"/>
      <c r="AX32" s="131"/>
      <c r="AY32" s="131"/>
      <c r="AZ32" s="131"/>
      <c r="BA32" s="131"/>
      <c r="BB32" s="131"/>
      <c r="BC32" s="131"/>
      <c r="BD32" s="131"/>
      <c r="BE32" s="131"/>
      <c r="BF32" s="131"/>
      <c r="BG32" s="131"/>
      <c r="BH32" s="131"/>
      <c r="BI32" s="131"/>
      <c r="BJ32" s="131"/>
      <c r="BK32" s="131"/>
      <c r="BL32" s="131"/>
      <c r="BM32" s="131"/>
      <c r="BN32" s="131"/>
      <c r="BO32" s="131"/>
      <c r="BP32" s="131"/>
      <c r="BQ32" s="131"/>
      <c r="BR32" s="131"/>
      <c r="BS32" s="131"/>
      <c r="BT32" s="131"/>
      <c r="BU32" s="131"/>
      <c r="BV32" s="131"/>
      <c r="BW32" s="131"/>
      <c r="BX32" s="131"/>
      <c r="BY32" s="131"/>
      <c r="BZ32" s="131"/>
      <c r="CA32" s="131"/>
      <c r="CB32" s="131"/>
      <c r="CC32" s="131"/>
      <c r="CD32" s="131"/>
      <c r="CE32" s="131"/>
      <c r="CF32" s="131"/>
      <c r="CG32" s="131"/>
      <c r="CH32" s="131"/>
      <c r="CI32" s="131"/>
      <c r="CJ32" s="131"/>
      <c r="CK32" s="131"/>
      <c r="CL32" s="131"/>
      <c r="CM32" s="131"/>
      <c r="CN32" s="131"/>
      <c r="CO32" s="131"/>
      <c r="CP32" s="131"/>
      <c r="CQ32" s="131"/>
      <c r="CR32" s="131"/>
      <c r="CS32" s="131"/>
      <c r="CT32" s="131"/>
      <c r="CU32" s="131"/>
      <c r="CV32" s="131"/>
      <c r="CW32" s="131"/>
      <c r="CX32" s="131"/>
      <c r="CY32" s="131"/>
      <c r="CZ32" s="131"/>
      <c r="DA32" s="131"/>
      <c r="DB32" s="131"/>
      <c r="DC32" s="131"/>
      <c r="DD32" s="131"/>
      <c r="DE32" s="131"/>
      <c r="DF32" s="131"/>
      <c r="DG32" s="131"/>
      <c r="DH32" s="131"/>
      <c r="DI32" s="131"/>
      <c r="DJ32" s="131"/>
      <c r="DK32" s="131"/>
      <c r="DL32" s="131"/>
      <c r="DM32" s="131"/>
      <c r="DN32" s="131"/>
      <c r="DO32" s="131"/>
      <c r="DP32" s="131"/>
      <c r="DQ32" s="131"/>
      <c r="DR32" s="131"/>
      <c r="DS32" s="131"/>
      <c r="DT32" s="131"/>
      <c r="DU32" s="131"/>
      <c r="DV32" s="131"/>
      <c r="DW32" s="131"/>
      <c r="DX32" s="131"/>
      <c r="DY32" s="131"/>
      <c r="DZ32" s="131"/>
      <c r="EA32" s="131"/>
      <c r="EB32" s="131"/>
      <c r="EC32" s="131"/>
      <c r="ED32" s="131"/>
      <c r="EE32" s="131"/>
      <c r="EF32" s="131"/>
      <c r="EG32" s="131"/>
      <c r="EH32" s="131"/>
      <c r="EI32" s="131"/>
      <c r="EJ32" s="131"/>
      <c r="EK32" s="131"/>
      <c r="EL32" s="131"/>
      <c r="EM32" s="131"/>
      <c r="EN32" s="131"/>
      <c r="EO32" s="131"/>
      <c r="EP32" s="131"/>
      <c r="EQ32" s="131"/>
      <c r="ER32" s="131"/>
      <c r="ES32" s="131"/>
      <c r="ET32" s="131"/>
      <c r="EU32" s="131"/>
      <c r="EV32" s="131"/>
      <c r="EW32" s="131"/>
      <c r="EX32" s="131"/>
      <c r="EY32" s="131"/>
      <c r="EZ32" s="131"/>
      <c r="FA32" s="131"/>
      <c r="FB32" s="131"/>
      <c r="FC32" s="131"/>
      <c r="FD32" s="131"/>
      <c r="FE32" s="131"/>
      <c r="FF32" s="131"/>
      <c r="FG32" s="131"/>
      <c r="FH32" s="131"/>
      <c r="FI32" s="131"/>
      <c r="FJ32" s="131"/>
      <c r="FK32" s="131"/>
      <c r="FL32" s="131"/>
      <c r="FM32" s="131"/>
      <c r="FN32" s="131"/>
      <c r="FO32" s="131"/>
      <c r="FP32" s="131"/>
      <c r="FQ32" s="131"/>
      <c r="FR32" s="131"/>
      <c r="FS32" s="131"/>
      <c r="FT32" s="131"/>
      <c r="FU32" s="131"/>
      <c r="FV32" s="131"/>
      <c r="FW32" s="131"/>
      <c r="FX32" s="131"/>
      <c r="FY32" s="131"/>
      <c r="FZ32" s="131"/>
      <c r="GA32" s="131"/>
      <c r="GB32" s="131"/>
      <c r="GC32" s="131"/>
      <c r="GD32" s="131"/>
      <c r="GE32" s="131"/>
      <c r="GF32" s="131"/>
      <c r="GG32" s="131"/>
      <c r="GH32" s="131"/>
      <c r="GI32" s="131"/>
      <c r="GJ32" s="131"/>
      <c r="GK32" s="131"/>
      <c r="GL32" s="131"/>
      <c r="GM32" s="131"/>
      <c r="GN32" s="131"/>
      <c r="GO32" s="131"/>
      <c r="GP32" s="131"/>
      <c r="GQ32" s="131"/>
      <c r="GR32" s="131"/>
      <c r="GS32" s="131"/>
      <c r="GT32" s="131"/>
      <c r="GU32" s="131"/>
      <c r="GV32" s="131"/>
      <c r="GW32" s="131"/>
      <c r="GX32" s="131"/>
    </row>
    <row r="33" spans="1:206" ht="18" customHeight="1">
      <c r="A33" s="131"/>
      <c r="B33" s="219">
        <f>'Purchase Order Input'!B31</f>
        <v>0</v>
      </c>
      <c r="C33" s="225" t="s">
        <v>11</v>
      </c>
      <c r="D33" s="226" t="s">
        <v>13</v>
      </c>
      <c r="E33" s="227"/>
      <c r="F33" s="227"/>
      <c r="G33" s="227"/>
      <c r="H33" s="227"/>
      <c r="I33" s="227"/>
      <c r="J33" s="228">
        <f>'Purchase Order Input'!J31</f>
        <v>1095</v>
      </c>
      <c r="K33" s="229">
        <f t="shared" ref="K33:K37" si="0">SUM(B33*J33)</f>
        <v>0</v>
      </c>
      <c r="L33" s="131"/>
      <c r="M33" s="131"/>
      <c r="N33" s="230" t="s">
        <v>210</v>
      </c>
      <c r="O33" s="230"/>
      <c r="P33" s="230"/>
      <c r="Q33" s="230"/>
      <c r="R33" s="230"/>
      <c r="S33" s="230"/>
      <c r="T33" s="230"/>
      <c r="U33" s="230"/>
      <c r="V33" s="230"/>
      <c r="W33" s="230"/>
      <c r="X33" s="230"/>
      <c r="Y33" s="131"/>
      <c r="Z33" s="131"/>
      <c r="AA33" s="131"/>
      <c r="AB33" s="131"/>
      <c r="AC33" s="131"/>
      <c r="AD33" s="131"/>
      <c r="AE33" s="131"/>
      <c r="AF33" s="131"/>
      <c r="AG33" s="131"/>
      <c r="AH33" s="131"/>
      <c r="AI33" s="131"/>
      <c r="AJ33" s="131"/>
      <c r="AK33" s="131"/>
      <c r="AL33" s="131"/>
      <c r="AM33" s="131"/>
      <c r="AN33" s="131"/>
      <c r="AO33" s="131"/>
      <c r="AP33" s="131"/>
      <c r="AQ33" s="131"/>
      <c r="AR33" s="131"/>
      <c r="AS33" s="131"/>
      <c r="AT33" s="131"/>
      <c r="AU33" s="131"/>
      <c r="AV33" s="131"/>
      <c r="AW33" s="131"/>
      <c r="AX33" s="131"/>
      <c r="AY33" s="131"/>
      <c r="AZ33" s="131"/>
      <c r="BA33" s="131"/>
      <c r="BB33" s="131"/>
      <c r="BC33" s="131"/>
      <c r="BD33" s="131"/>
      <c r="BE33" s="131"/>
      <c r="BF33" s="131"/>
      <c r="BG33" s="131"/>
      <c r="BH33" s="131"/>
      <c r="BI33" s="131"/>
      <c r="BJ33" s="131"/>
      <c r="BK33" s="131"/>
      <c r="BL33" s="131"/>
      <c r="BM33" s="131"/>
      <c r="BN33" s="131"/>
      <c r="BO33" s="131"/>
      <c r="BP33" s="131"/>
      <c r="BQ33" s="131"/>
      <c r="BR33" s="131"/>
      <c r="BS33" s="131"/>
      <c r="BT33" s="131"/>
      <c r="BU33" s="131"/>
      <c r="BV33" s="131"/>
      <c r="BW33" s="131"/>
      <c r="BX33" s="131"/>
      <c r="BY33" s="131"/>
      <c r="BZ33" s="131"/>
      <c r="CA33" s="131"/>
      <c r="CB33" s="131"/>
      <c r="CC33" s="131"/>
      <c r="CD33" s="131"/>
      <c r="CE33" s="131"/>
      <c r="CF33" s="131"/>
      <c r="CG33" s="131"/>
      <c r="CH33" s="131"/>
      <c r="CI33" s="131"/>
      <c r="CJ33" s="131"/>
      <c r="CK33" s="131"/>
      <c r="CL33" s="131"/>
      <c r="CM33" s="131"/>
      <c r="CN33" s="131"/>
      <c r="CO33" s="131"/>
      <c r="CP33" s="131"/>
      <c r="CQ33" s="131"/>
      <c r="CR33" s="131"/>
      <c r="CS33" s="131"/>
      <c r="CT33" s="131"/>
      <c r="CU33" s="131"/>
      <c r="CV33" s="131"/>
      <c r="CW33" s="131"/>
      <c r="CX33" s="131"/>
      <c r="CY33" s="131"/>
      <c r="CZ33" s="131"/>
      <c r="DA33" s="131"/>
      <c r="DB33" s="131"/>
      <c r="DC33" s="131"/>
      <c r="DD33" s="131"/>
      <c r="DE33" s="131"/>
      <c r="DF33" s="131"/>
      <c r="DG33" s="131"/>
      <c r="DH33" s="131"/>
      <c r="DI33" s="131"/>
      <c r="DJ33" s="131"/>
      <c r="DK33" s="131"/>
      <c r="DL33" s="131"/>
      <c r="DM33" s="131"/>
      <c r="DN33" s="131"/>
      <c r="DO33" s="131"/>
      <c r="DP33" s="131"/>
      <c r="DQ33" s="131"/>
      <c r="DR33" s="131"/>
      <c r="DS33" s="131"/>
      <c r="DT33" s="131"/>
      <c r="DU33" s="131"/>
      <c r="DV33" s="131"/>
      <c r="DW33" s="131"/>
      <c r="DX33" s="131"/>
      <c r="DY33" s="131"/>
      <c r="DZ33" s="131"/>
      <c r="EA33" s="131"/>
      <c r="EB33" s="131"/>
      <c r="EC33" s="131"/>
      <c r="ED33" s="131"/>
      <c r="EE33" s="131"/>
      <c r="EF33" s="131"/>
      <c r="EG33" s="131"/>
      <c r="EH33" s="131"/>
      <c r="EI33" s="131"/>
      <c r="EJ33" s="131"/>
      <c r="EK33" s="131"/>
      <c r="EL33" s="131"/>
      <c r="EM33" s="131"/>
      <c r="EN33" s="131"/>
      <c r="EO33" s="131"/>
      <c r="EP33" s="131"/>
      <c r="EQ33" s="131"/>
      <c r="ER33" s="131"/>
      <c r="ES33" s="131"/>
      <c r="ET33" s="131"/>
      <c r="EU33" s="131"/>
      <c r="EV33" s="131"/>
      <c r="EW33" s="131"/>
      <c r="EX33" s="131"/>
      <c r="EY33" s="131"/>
      <c r="EZ33" s="131"/>
      <c r="FA33" s="131"/>
      <c r="FB33" s="131"/>
      <c r="FC33" s="131"/>
      <c r="FD33" s="131"/>
      <c r="FE33" s="131"/>
      <c r="FF33" s="131"/>
      <c r="FG33" s="131"/>
      <c r="FH33" s="131"/>
      <c r="FI33" s="131"/>
      <c r="FJ33" s="131"/>
      <c r="FK33" s="131"/>
      <c r="FL33" s="131"/>
      <c r="FM33" s="131"/>
      <c r="FN33" s="131"/>
      <c r="FO33" s="131"/>
      <c r="FP33" s="131"/>
      <c r="FQ33" s="131"/>
      <c r="FR33" s="131"/>
      <c r="FS33" s="131"/>
      <c r="FT33" s="131"/>
      <c r="FU33" s="131"/>
      <c r="FV33" s="131"/>
      <c r="FW33" s="131"/>
      <c r="FX33" s="131"/>
      <c r="FY33" s="131"/>
      <c r="FZ33" s="131"/>
      <c r="GA33" s="131"/>
      <c r="GB33" s="131"/>
      <c r="GC33" s="131"/>
      <c r="GD33" s="131"/>
      <c r="GE33" s="131"/>
      <c r="GF33" s="131"/>
      <c r="GG33" s="131"/>
      <c r="GH33" s="131"/>
      <c r="GI33" s="131"/>
      <c r="GJ33" s="131"/>
      <c r="GK33" s="131"/>
      <c r="GL33" s="131"/>
      <c r="GM33" s="131"/>
      <c r="GN33" s="131"/>
      <c r="GO33" s="131"/>
      <c r="GP33" s="131"/>
      <c r="GQ33" s="131"/>
      <c r="GR33" s="131"/>
      <c r="GS33" s="131"/>
      <c r="GT33" s="131"/>
      <c r="GU33" s="131"/>
      <c r="GV33" s="131"/>
      <c r="GW33" s="131"/>
      <c r="GX33" s="131"/>
    </row>
    <row r="34" spans="1:206" ht="18" customHeight="1">
      <c r="A34" s="131"/>
      <c r="B34" s="219">
        <f>'Purchase Order Input'!B32</f>
        <v>0</v>
      </c>
      <c r="C34" s="225" t="s">
        <v>12</v>
      </c>
      <c r="D34" s="231" t="s">
        <v>14</v>
      </c>
      <c r="E34" s="138"/>
      <c r="F34" s="138"/>
      <c r="G34" s="138"/>
      <c r="H34" s="138"/>
      <c r="I34" s="138"/>
      <c r="J34" s="228">
        <f>'Purchase Order Input'!J32</f>
        <v>399</v>
      </c>
      <c r="K34" s="229">
        <f t="shared" si="0"/>
        <v>0</v>
      </c>
      <c r="L34" s="131"/>
      <c r="M34" s="131"/>
      <c r="N34" s="80"/>
      <c r="O34" s="230"/>
      <c r="P34" s="230"/>
      <c r="Q34" s="230"/>
      <c r="R34" s="230"/>
      <c r="S34" s="230"/>
      <c r="T34" s="230"/>
      <c r="U34" s="230"/>
      <c r="V34" s="230"/>
      <c r="W34" s="232"/>
      <c r="X34" s="131"/>
      <c r="Y34" s="131"/>
      <c r="Z34" s="131"/>
      <c r="AA34" s="131"/>
      <c r="AB34" s="131"/>
      <c r="AC34" s="131"/>
      <c r="AD34" s="131"/>
      <c r="AE34" s="131"/>
      <c r="AF34" s="131"/>
      <c r="AG34" s="131"/>
      <c r="AH34" s="131"/>
      <c r="AI34" s="131"/>
      <c r="AJ34" s="131"/>
      <c r="AK34" s="131"/>
      <c r="AL34" s="131"/>
      <c r="AM34" s="131"/>
      <c r="AN34" s="131"/>
      <c r="AO34" s="131"/>
      <c r="AP34" s="131"/>
      <c r="AQ34" s="131"/>
      <c r="AR34" s="131"/>
      <c r="AS34" s="131"/>
      <c r="AT34" s="131"/>
      <c r="AU34" s="131"/>
      <c r="AV34" s="131"/>
      <c r="AW34" s="131"/>
      <c r="AX34" s="131"/>
      <c r="AY34" s="131"/>
      <c r="AZ34" s="131"/>
      <c r="BA34" s="131"/>
      <c r="BB34" s="131"/>
      <c r="BC34" s="131"/>
      <c r="BD34" s="131"/>
      <c r="BE34" s="131"/>
      <c r="BF34" s="131"/>
      <c r="BG34" s="131"/>
      <c r="BH34" s="131"/>
      <c r="BI34" s="131"/>
      <c r="BJ34" s="131"/>
      <c r="BK34" s="131"/>
      <c r="BL34" s="131"/>
      <c r="BM34" s="131"/>
      <c r="BN34" s="131"/>
      <c r="BO34" s="131"/>
      <c r="BP34" s="131"/>
      <c r="BQ34" s="131"/>
      <c r="BR34" s="131"/>
      <c r="BS34" s="131"/>
      <c r="BT34" s="131"/>
      <c r="BU34" s="131"/>
      <c r="BV34" s="131"/>
      <c r="BW34" s="131"/>
      <c r="BX34" s="131"/>
      <c r="BY34" s="131"/>
      <c r="BZ34" s="131"/>
      <c r="CA34" s="131"/>
      <c r="CB34" s="131"/>
      <c r="CC34" s="131"/>
      <c r="CD34" s="131"/>
      <c r="CE34" s="131"/>
      <c r="CF34" s="131"/>
      <c r="CG34" s="131"/>
      <c r="CH34" s="131"/>
      <c r="CI34" s="131"/>
      <c r="CJ34" s="131"/>
      <c r="CK34" s="131"/>
      <c r="CL34" s="131"/>
      <c r="CM34" s="131"/>
      <c r="CN34" s="131"/>
      <c r="CO34" s="131"/>
      <c r="CP34" s="131"/>
      <c r="CQ34" s="131"/>
      <c r="CR34" s="131"/>
      <c r="CS34" s="131"/>
      <c r="CT34" s="131"/>
      <c r="CU34" s="131"/>
      <c r="CV34" s="131"/>
      <c r="CW34" s="131"/>
      <c r="CX34" s="131"/>
      <c r="CY34" s="131"/>
      <c r="CZ34" s="131"/>
      <c r="DA34" s="131"/>
      <c r="DB34" s="131"/>
      <c r="DC34" s="131"/>
      <c r="DD34" s="131"/>
      <c r="DE34" s="131"/>
      <c r="DF34" s="131"/>
      <c r="DG34" s="131"/>
      <c r="DH34" s="131"/>
      <c r="DI34" s="131"/>
      <c r="DJ34" s="131"/>
      <c r="DK34" s="131"/>
      <c r="DL34" s="131"/>
      <c r="DM34" s="131"/>
      <c r="DN34" s="131"/>
      <c r="DO34" s="131"/>
      <c r="DP34" s="131"/>
      <c r="DQ34" s="131"/>
      <c r="DR34" s="131"/>
      <c r="DS34" s="131"/>
      <c r="DT34" s="131"/>
      <c r="DU34" s="131"/>
      <c r="DV34" s="131"/>
      <c r="DW34" s="131"/>
      <c r="DX34" s="131"/>
      <c r="DY34" s="131"/>
      <c r="DZ34" s="131"/>
      <c r="EA34" s="131"/>
      <c r="EB34" s="131"/>
      <c r="EC34" s="131"/>
      <c r="ED34" s="131"/>
      <c r="EE34" s="131"/>
      <c r="EF34" s="131"/>
      <c r="EG34" s="131"/>
      <c r="EH34" s="131"/>
      <c r="EI34" s="131"/>
      <c r="EJ34" s="131"/>
      <c r="EK34" s="131"/>
      <c r="EL34" s="131"/>
      <c r="EM34" s="131"/>
      <c r="EN34" s="131"/>
      <c r="EO34" s="131"/>
      <c r="EP34" s="131"/>
      <c r="EQ34" s="131"/>
      <c r="ER34" s="131"/>
      <c r="ES34" s="131"/>
      <c r="ET34" s="131"/>
      <c r="EU34" s="131"/>
      <c r="EV34" s="131"/>
      <c r="EW34" s="131"/>
      <c r="EX34" s="131"/>
      <c r="EY34" s="131"/>
      <c r="EZ34" s="131"/>
      <c r="FA34" s="131"/>
      <c r="FB34" s="131"/>
      <c r="FC34" s="131"/>
      <c r="FD34" s="131"/>
      <c r="FE34" s="131"/>
      <c r="FF34" s="131"/>
      <c r="FG34" s="131"/>
      <c r="FH34" s="131"/>
      <c r="FI34" s="131"/>
      <c r="FJ34" s="131"/>
      <c r="FK34" s="131"/>
      <c r="FL34" s="131"/>
      <c r="FM34" s="131"/>
      <c r="FN34" s="131"/>
      <c r="FO34" s="131"/>
      <c r="FP34" s="131"/>
      <c r="FQ34" s="131"/>
      <c r="FR34" s="131"/>
      <c r="FS34" s="131"/>
      <c r="FT34" s="131"/>
      <c r="FU34" s="131"/>
      <c r="FV34" s="131"/>
      <c r="FW34" s="131"/>
      <c r="FX34" s="131"/>
      <c r="FY34" s="131"/>
      <c r="FZ34" s="131"/>
      <c r="GA34" s="131"/>
      <c r="GB34" s="131"/>
      <c r="GC34" s="131"/>
      <c r="GD34" s="131"/>
      <c r="GE34" s="131"/>
      <c r="GF34" s="131"/>
      <c r="GG34" s="131"/>
      <c r="GH34" s="131"/>
      <c r="GI34" s="131"/>
      <c r="GJ34" s="131"/>
      <c r="GK34" s="131"/>
      <c r="GL34" s="131"/>
      <c r="GM34" s="131"/>
      <c r="GN34" s="131"/>
      <c r="GO34" s="131"/>
      <c r="GP34" s="131"/>
      <c r="GQ34" s="131"/>
      <c r="GR34" s="131"/>
      <c r="GS34" s="131"/>
      <c r="GT34" s="131"/>
      <c r="GU34" s="131"/>
      <c r="GV34" s="131"/>
      <c r="GW34" s="131"/>
      <c r="GX34" s="131"/>
    </row>
    <row r="35" spans="1:206" ht="18" customHeight="1">
      <c r="A35" s="131"/>
      <c r="B35" s="219">
        <f>'Purchase Order Input'!B33</f>
        <v>0</v>
      </c>
      <c r="C35" s="225" t="s">
        <v>10</v>
      </c>
      <c r="D35" s="231" t="s">
        <v>72</v>
      </c>
      <c r="E35" s="138"/>
      <c r="F35" s="138"/>
      <c r="G35" s="138"/>
      <c r="H35" s="138"/>
      <c r="I35" s="138"/>
      <c r="J35" s="228">
        <f>'Purchase Order Input'!J33</f>
        <v>350</v>
      </c>
      <c r="K35" s="229">
        <f t="shared" si="0"/>
        <v>0</v>
      </c>
      <c r="L35" s="131"/>
      <c r="M35" s="131"/>
      <c r="N35" s="230" t="s">
        <v>214</v>
      </c>
      <c r="O35" s="230"/>
      <c r="P35" s="230"/>
      <c r="Q35" s="230"/>
      <c r="R35" s="230"/>
      <c r="S35" s="230"/>
      <c r="T35" s="230"/>
      <c r="U35" s="230"/>
      <c r="V35" s="230"/>
      <c r="W35" s="230"/>
      <c r="X35" s="131"/>
      <c r="Y35" s="131"/>
      <c r="Z35" s="131"/>
      <c r="AA35" s="131"/>
      <c r="AB35" s="131"/>
      <c r="AC35" s="131"/>
      <c r="AD35" s="131"/>
      <c r="AE35" s="131"/>
      <c r="AF35" s="131"/>
      <c r="AG35" s="131"/>
      <c r="AH35" s="131"/>
      <c r="AI35" s="131"/>
      <c r="AJ35" s="131"/>
      <c r="AK35" s="131"/>
      <c r="AL35" s="131"/>
      <c r="AM35" s="131"/>
      <c r="AN35" s="131"/>
      <c r="AO35" s="131"/>
      <c r="AP35" s="131"/>
      <c r="AQ35" s="131"/>
      <c r="AR35" s="131"/>
      <c r="AS35" s="131"/>
      <c r="AT35" s="131"/>
      <c r="AU35" s="131"/>
      <c r="AV35" s="131"/>
      <c r="AW35" s="131"/>
      <c r="AX35" s="131"/>
      <c r="AY35" s="131"/>
      <c r="AZ35" s="131"/>
      <c r="BA35" s="131"/>
      <c r="BB35" s="131"/>
      <c r="BC35" s="131"/>
      <c r="BD35" s="131"/>
      <c r="BE35" s="131"/>
      <c r="BF35" s="131"/>
      <c r="BG35" s="131"/>
      <c r="BH35" s="131"/>
      <c r="BI35" s="131"/>
      <c r="BJ35" s="131"/>
      <c r="BK35" s="131"/>
      <c r="BL35" s="131"/>
      <c r="BM35" s="131"/>
      <c r="BN35" s="131"/>
      <c r="BO35" s="131"/>
      <c r="BP35" s="131"/>
      <c r="BQ35" s="131"/>
      <c r="BR35" s="131"/>
      <c r="BS35" s="131"/>
      <c r="BT35" s="131"/>
      <c r="BU35" s="131"/>
      <c r="BV35" s="131"/>
      <c r="BW35" s="131"/>
      <c r="BX35" s="131"/>
      <c r="BY35" s="131"/>
      <c r="BZ35" s="131"/>
      <c r="CA35" s="131"/>
      <c r="CB35" s="131"/>
      <c r="CC35" s="131"/>
      <c r="CD35" s="131"/>
      <c r="CE35" s="131"/>
      <c r="CF35" s="131"/>
      <c r="CG35" s="131"/>
      <c r="CH35" s="131"/>
      <c r="CI35" s="131"/>
      <c r="CJ35" s="131"/>
      <c r="CK35" s="131"/>
      <c r="CL35" s="131"/>
      <c r="CM35" s="131"/>
      <c r="CN35" s="131"/>
      <c r="CO35" s="131"/>
      <c r="CP35" s="131"/>
      <c r="CQ35" s="131"/>
      <c r="CR35" s="131"/>
      <c r="CS35" s="131"/>
      <c r="CT35" s="131"/>
      <c r="CU35" s="131"/>
      <c r="CV35" s="131"/>
      <c r="CW35" s="131"/>
      <c r="CX35" s="131"/>
      <c r="CY35" s="131"/>
      <c r="CZ35" s="131"/>
      <c r="DA35" s="131"/>
      <c r="DB35" s="131"/>
      <c r="DC35" s="131"/>
      <c r="DD35" s="131"/>
      <c r="DE35" s="131"/>
      <c r="DF35" s="131"/>
      <c r="DG35" s="131"/>
      <c r="DH35" s="131"/>
      <c r="DI35" s="131"/>
      <c r="DJ35" s="131"/>
      <c r="DK35" s="131"/>
      <c r="DL35" s="131"/>
      <c r="DM35" s="131"/>
      <c r="DN35" s="131"/>
      <c r="DO35" s="131"/>
      <c r="DP35" s="131"/>
      <c r="DQ35" s="131"/>
      <c r="DR35" s="131"/>
      <c r="DS35" s="131"/>
      <c r="DT35" s="131"/>
      <c r="DU35" s="131"/>
      <c r="DV35" s="131"/>
      <c r="DW35" s="131"/>
      <c r="DX35" s="131"/>
      <c r="DY35" s="131"/>
      <c r="DZ35" s="131"/>
      <c r="EA35" s="131"/>
      <c r="EB35" s="131"/>
      <c r="EC35" s="131"/>
      <c r="ED35" s="131"/>
      <c r="EE35" s="131"/>
      <c r="EF35" s="131"/>
      <c r="EG35" s="131"/>
      <c r="EH35" s="131"/>
      <c r="EI35" s="131"/>
      <c r="EJ35" s="131"/>
      <c r="EK35" s="131"/>
      <c r="EL35" s="131"/>
      <c r="EM35" s="131"/>
      <c r="EN35" s="131"/>
      <c r="EO35" s="131"/>
      <c r="EP35" s="131"/>
      <c r="EQ35" s="131"/>
      <c r="ER35" s="131"/>
      <c r="ES35" s="131"/>
      <c r="ET35" s="131"/>
      <c r="EU35" s="131"/>
      <c r="EV35" s="131"/>
      <c r="EW35" s="131"/>
      <c r="EX35" s="131"/>
      <c r="EY35" s="131"/>
      <c r="EZ35" s="131"/>
      <c r="FA35" s="131"/>
      <c r="FB35" s="131"/>
      <c r="FC35" s="131"/>
      <c r="FD35" s="131"/>
      <c r="FE35" s="131"/>
      <c r="FF35" s="131"/>
      <c r="FG35" s="131"/>
      <c r="FH35" s="131"/>
      <c r="FI35" s="131"/>
      <c r="FJ35" s="131"/>
      <c r="FK35" s="131"/>
      <c r="FL35" s="131"/>
      <c r="FM35" s="131"/>
      <c r="FN35" s="131"/>
      <c r="FO35" s="131"/>
      <c r="FP35" s="131"/>
      <c r="FQ35" s="131"/>
      <c r="FR35" s="131"/>
      <c r="FS35" s="131"/>
      <c r="FT35" s="131"/>
      <c r="FU35" s="131"/>
      <c r="FV35" s="131"/>
      <c r="FW35" s="131"/>
      <c r="FX35" s="131"/>
      <c r="FY35" s="131"/>
      <c r="FZ35" s="131"/>
      <c r="GA35" s="131"/>
      <c r="GB35" s="131"/>
      <c r="GC35" s="131"/>
      <c r="GD35" s="131"/>
      <c r="GE35" s="131"/>
      <c r="GF35" s="131"/>
      <c r="GG35" s="131"/>
      <c r="GH35" s="131"/>
      <c r="GI35" s="131"/>
      <c r="GJ35" s="131"/>
      <c r="GK35" s="131"/>
      <c r="GL35" s="131"/>
      <c r="GM35" s="131"/>
      <c r="GN35" s="131"/>
      <c r="GO35" s="131"/>
      <c r="GP35" s="131"/>
      <c r="GQ35" s="131"/>
      <c r="GR35" s="131"/>
      <c r="GS35" s="131"/>
      <c r="GT35" s="131"/>
      <c r="GU35" s="131"/>
      <c r="GV35" s="131"/>
      <c r="GW35" s="131"/>
      <c r="GX35" s="131"/>
    </row>
    <row r="36" spans="1:206" ht="18" customHeight="1">
      <c r="A36" s="131"/>
      <c r="B36" s="219">
        <f>'Purchase Order Input'!B34</f>
        <v>0</v>
      </c>
      <c r="C36" s="225" t="s">
        <v>15</v>
      </c>
      <c r="D36" s="231" t="s">
        <v>16</v>
      </c>
      <c r="E36" s="138"/>
      <c r="F36" s="138"/>
      <c r="G36" s="138"/>
      <c r="H36" s="138"/>
      <c r="I36" s="138"/>
      <c r="J36" s="228">
        <f>'Purchase Order Input'!J34</f>
        <v>50</v>
      </c>
      <c r="K36" s="229">
        <f t="shared" si="0"/>
        <v>0</v>
      </c>
      <c r="L36" s="131"/>
      <c r="M36" s="131"/>
      <c r="N36" s="230" t="s">
        <v>211</v>
      </c>
      <c r="O36" s="230"/>
      <c r="P36" s="230"/>
      <c r="Q36" s="230"/>
      <c r="R36" s="230"/>
      <c r="S36" s="230"/>
      <c r="T36" s="230"/>
      <c r="U36" s="233"/>
      <c r="V36" s="233"/>
      <c r="W36" s="233"/>
      <c r="X36" s="131"/>
      <c r="Y36" s="131"/>
      <c r="Z36" s="131"/>
      <c r="AA36" s="131"/>
      <c r="AB36" s="131"/>
      <c r="AC36" s="131"/>
      <c r="AD36" s="131"/>
      <c r="AE36" s="131"/>
      <c r="AF36" s="131"/>
      <c r="AG36" s="131"/>
      <c r="AH36" s="131"/>
      <c r="AI36" s="131"/>
      <c r="AJ36" s="131"/>
      <c r="AK36" s="131"/>
      <c r="AL36" s="131"/>
      <c r="AM36" s="131"/>
      <c r="AN36" s="131"/>
      <c r="AO36" s="131"/>
      <c r="AP36" s="131"/>
      <c r="AQ36" s="131"/>
      <c r="AR36" s="131"/>
      <c r="AS36" s="131"/>
      <c r="AT36" s="131"/>
      <c r="AU36" s="131"/>
      <c r="AV36" s="131"/>
      <c r="AW36" s="131"/>
      <c r="AX36" s="131"/>
      <c r="AY36" s="131"/>
      <c r="AZ36" s="131"/>
      <c r="BA36" s="131"/>
      <c r="BB36" s="131"/>
      <c r="BC36" s="131"/>
      <c r="BD36" s="131"/>
      <c r="BE36" s="131"/>
      <c r="BF36" s="131"/>
      <c r="BG36" s="131"/>
      <c r="BH36" s="131"/>
      <c r="BI36" s="131"/>
      <c r="BJ36" s="131"/>
      <c r="BK36" s="131"/>
      <c r="BL36" s="131"/>
      <c r="BM36" s="131"/>
      <c r="BN36" s="131"/>
      <c r="BO36" s="131"/>
      <c r="BP36" s="131"/>
      <c r="BQ36" s="131"/>
      <c r="BR36" s="131"/>
      <c r="BS36" s="131"/>
      <c r="BT36" s="131"/>
      <c r="BU36" s="131"/>
      <c r="BV36" s="131"/>
      <c r="BW36" s="131"/>
      <c r="BX36" s="131"/>
      <c r="BY36" s="131"/>
      <c r="BZ36" s="131"/>
      <c r="CA36" s="131"/>
      <c r="CB36" s="131"/>
      <c r="CC36" s="131"/>
      <c r="CD36" s="131"/>
      <c r="CE36" s="131"/>
      <c r="CF36" s="131"/>
      <c r="CG36" s="131"/>
      <c r="CH36" s="131"/>
      <c r="CI36" s="131"/>
      <c r="CJ36" s="131"/>
      <c r="CK36" s="131"/>
      <c r="CL36" s="131"/>
      <c r="CM36" s="131"/>
      <c r="CN36" s="131"/>
      <c r="CO36" s="131"/>
      <c r="CP36" s="131"/>
      <c r="CQ36" s="131"/>
      <c r="CR36" s="131"/>
      <c r="CS36" s="131"/>
      <c r="CT36" s="131"/>
      <c r="CU36" s="131"/>
      <c r="CV36" s="131"/>
      <c r="CW36" s="131"/>
      <c r="CX36" s="131"/>
      <c r="CY36" s="131"/>
      <c r="CZ36" s="131"/>
      <c r="DA36" s="131"/>
      <c r="DB36" s="131"/>
      <c r="DC36" s="131"/>
      <c r="DD36" s="131"/>
      <c r="DE36" s="131"/>
      <c r="DF36" s="131"/>
      <c r="DG36" s="131"/>
      <c r="DH36" s="131"/>
      <c r="DI36" s="131"/>
      <c r="DJ36" s="131"/>
      <c r="DK36" s="131"/>
      <c r="DL36" s="131"/>
      <c r="DM36" s="131"/>
      <c r="DN36" s="131"/>
      <c r="DO36" s="131"/>
      <c r="DP36" s="131"/>
      <c r="DQ36" s="131"/>
      <c r="DR36" s="131"/>
      <c r="DS36" s="131"/>
      <c r="DT36" s="131"/>
      <c r="DU36" s="131"/>
      <c r="DV36" s="131"/>
      <c r="DW36" s="131"/>
      <c r="DX36" s="131"/>
      <c r="DY36" s="131"/>
      <c r="DZ36" s="131"/>
      <c r="EA36" s="131"/>
      <c r="EB36" s="131"/>
      <c r="EC36" s="131"/>
      <c r="ED36" s="131"/>
      <c r="EE36" s="131"/>
      <c r="EF36" s="131"/>
      <c r="EG36" s="131"/>
      <c r="EH36" s="131"/>
      <c r="EI36" s="131"/>
      <c r="EJ36" s="131"/>
      <c r="EK36" s="131"/>
      <c r="EL36" s="131"/>
      <c r="EM36" s="131"/>
      <c r="EN36" s="131"/>
      <c r="EO36" s="131"/>
      <c r="EP36" s="131"/>
      <c r="EQ36" s="131"/>
      <c r="ER36" s="131"/>
      <c r="ES36" s="131"/>
      <c r="ET36" s="131"/>
      <c r="EU36" s="131"/>
      <c r="EV36" s="131"/>
      <c r="EW36" s="131"/>
      <c r="EX36" s="131"/>
      <c r="EY36" s="131"/>
      <c r="EZ36" s="131"/>
      <c r="FA36" s="131"/>
      <c r="FB36" s="131"/>
      <c r="FC36" s="131"/>
      <c r="FD36" s="131"/>
      <c r="FE36" s="131"/>
      <c r="FF36" s="131"/>
      <c r="FG36" s="131"/>
      <c r="FH36" s="131"/>
      <c r="FI36" s="131"/>
      <c r="FJ36" s="131"/>
      <c r="FK36" s="131"/>
      <c r="FL36" s="131"/>
      <c r="FM36" s="131"/>
      <c r="FN36" s="131"/>
      <c r="FO36" s="131"/>
      <c r="FP36" s="131"/>
      <c r="FQ36" s="131"/>
      <c r="FR36" s="131"/>
      <c r="FS36" s="131"/>
      <c r="FT36" s="131"/>
      <c r="FU36" s="131"/>
      <c r="FV36" s="131"/>
      <c r="FW36" s="131"/>
      <c r="FX36" s="131"/>
      <c r="FY36" s="131"/>
      <c r="FZ36" s="131"/>
      <c r="GA36" s="131"/>
      <c r="GB36" s="131"/>
      <c r="GC36" s="131"/>
      <c r="GD36" s="131"/>
      <c r="GE36" s="131"/>
      <c r="GF36" s="131"/>
      <c r="GG36" s="131"/>
      <c r="GH36" s="131"/>
      <c r="GI36" s="131"/>
      <c r="GJ36" s="131"/>
      <c r="GK36" s="131"/>
      <c r="GL36" s="131"/>
      <c r="GM36" s="131"/>
      <c r="GN36" s="131"/>
      <c r="GO36" s="131"/>
      <c r="GP36" s="131"/>
      <c r="GQ36" s="131"/>
      <c r="GR36" s="131"/>
      <c r="GS36" s="131"/>
      <c r="GT36" s="131"/>
      <c r="GU36" s="131"/>
      <c r="GV36" s="131"/>
      <c r="GW36" s="131"/>
      <c r="GX36" s="131"/>
    </row>
    <row r="37" spans="1:206" ht="18" customHeight="1">
      <c r="A37" s="131"/>
      <c r="B37" s="219">
        <f>'Purchase Order Input'!B35</f>
        <v>0</v>
      </c>
      <c r="C37" s="234" t="s">
        <v>15</v>
      </c>
      <c r="D37" s="235" t="s">
        <v>71</v>
      </c>
      <c r="E37" s="236"/>
      <c r="F37" s="236"/>
      <c r="G37" s="236"/>
      <c r="H37" s="236"/>
      <c r="I37" s="227"/>
      <c r="J37" s="228">
        <f>'Purchase Order Input'!J35</f>
        <v>25</v>
      </c>
      <c r="K37" s="229">
        <f t="shared" si="0"/>
        <v>0</v>
      </c>
      <c r="L37" s="131"/>
      <c r="M37" s="131"/>
      <c r="N37" s="233"/>
      <c r="O37" s="233"/>
      <c r="P37" s="233"/>
      <c r="Q37" s="233"/>
      <c r="R37" s="233"/>
      <c r="S37" s="233"/>
      <c r="T37" s="233"/>
      <c r="U37" s="233"/>
      <c r="V37" s="233"/>
      <c r="W37" s="233"/>
      <c r="X37" s="131"/>
      <c r="Y37" s="131"/>
      <c r="Z37" s="131"/>
      <c r="AA37" s="131"/>
      <c r="AB37" s="131"/>
      <c r="AC37" s="131"/>
      <c r="AD37" s="131"/>
      <c r="AE37" s="131"/>
      <c r="AF37" s="131"/>
      <c r="AG37" s="131"/>
      <c r="AH37" s="131"/>
      <c r="AI37" s="131"/>
      <c r="AJ37" s="131"/>
      <c r="AK37" s="131"/>
      <c r="AL37" s="131"/>
      <c r="AM37" s="131"/>
      <c r="AN37" s="131"/>
      <c r="AO37" s="131"/>
      <c r="AP37" s="131"/>
      <c r="AQ37" s="131"/>
      <c r="AR37" s="131"/>
      <c r="AS37" s="131"/>
      <c r="AT37" s="131"/>
      <c r="AU37" s="131"/>
      <c r="AV37" s="131"/>
      <c r="AW37" s="131"/>
      <c r="AX37" s="131"/>
      <c r="AY37" s="131"/>
      <c r="AZ37" s="131"/>
      <c r="BA37" s="131"/>
      <c r="BB37" s="131"/>
      <c r="BC37" s="131"/>
      <c r="BD37" s="131"/>
      <c r="BE37" s="131"/>
      <c r="BF37" s="131"/>
      <c r="BG37" s="131"/>
      <c r="BH37" s="131"/>
      <c r="BI37" s="131"/>
      <c r="BJ37" s="131"/>
      <c r="BK37" s="131"/>
      <c r="BL37" s="131"/>
      <c r="BM37" s="131"/>
      <c r="BN37" s="131"/>
      <c r="BO37" s="131"/>
      <c r="BP37" s="131"/>
      <c r="BQ37" s="131"/>
      <c r="BR37" s="131"/>
      <c r="BS37" s="131"/>
      <c r="BT37" s="131"/>
      <c r="BU37" s="131"/>
      <c r="BV37" s="131"/>
      <c r="BW37" s="131"/>
      <c r="BX37" s="131"/>
      <c r="BY37" s="131"/>
      <c r="BZ37" s="131"/>
      <c r="CA37" s="131"/>
      <c r="CB37" s="131"/>
      <c r="CC37" s="131"/>
      <c r="CD37" s="131"/>
      <c r="CE37" s="131"/>
      <c r="CF37" s="131"/>
      <c r="CG37" s="131"/>
      <c r="CH37" s="131"/>
      <c r="CI37" s="131"/>
      <c r="CJ37" s="131"/>
      <c r="CK37" s="131"/>
      <c r="CL37" s="131"/>
      <c r="CM37" s="131"/>
      <c r="CN37" s="131"/>
      <c r="CO37" s="131"/>
      <c r="CP37" s="131"/>
      <c r="CQ37" s="131"/>
      <c r="CR37" s="131"/>
      <c r="CS37" s="131"/>
      <c r="CT37" s="131"/>
      <c r="CU37" s="131"/>
      <c r="CV37" s="131"/>
      <c r="CW37" s="131"/>
      <c r="CX37" s="131"/>
      <c r="CY37" s="131"/>
      <c r="CZ37" s="131"/>
      <c r="DA37" s="131"/>
      <c r="DB37" s="131"/>
      <c r="DC37" s="131"/>
      <c r="DD37" s="131"/>
      <c r="DE37" s="131"/>
      <c r="DF37" s="131"/>
      <c r="DG37" s="131"/>
      <c r="DH37" s="131"/>
      <c r="DI37" s="131"/>
      <c r="DJ37" s="131"/>
      <c r="DK37" s="131"/>
      <c r="DL37" s="131"/>
      <c r="DM37" s="131"/>
      <c r="DN37" s="131"/>
      <c r="DO37" s="131"/>
      <c r="DP37" s="131"/>
      <c r="DQ37" s="131"/>
      <c r="DR37" s="131"/>
      <c r="DS37" s="131"/>
      <c r="DT37" s="131"/>
      <c r="DU37" s="131"/>
      <c r="DV37" s="131"/>
      <c r="DW37" s="131"/>
      <c r="DX37" s="131"/>
      <c r="DY37" s="131"/>
      <c r="DZ37" s="131"/>
      <c r="EA37" s="131"/>
      <c r="EB37" s="131"/>
      <c r="EC37" s="131"/>
      <c r="ED37" s="131"/>
      <c r="EE37" s="131"/>
      <c r="EF37" s="131"/>
      <c r="EG37" s="131"/>
      <c r="EH37" s="131"/>
      <c r="EI37" s="131"/>
      <c r="EJ37" s="131"/>
      <c r="EK37" s="131"/>
      <c r="EL37" s="131"/>
      <c r="EM37" s="131"/>
      <c r="EN37" s="131"/>
      <c r="EO37" s="131"/>
      <c r="EP37" s="131"/>
      <c r="EQ37" s="131"/>
      <c r="ER37" s="131"/>
      <c r="ES37" s="131"/>
      <c r="ET37" s="131"/>
      <c r="EU37" s="131"/>
      <c r="EV37" s="131"/>
      <c r="EW37" s="131"/>
      <c r="EX37" s="131"/>
      <c r="EY37" s="131"/>
      <c r="EZ37" s="131"/>
      <c r="FA37" s="131"/>
      <c r="FB37" s="131"/>
      <c r="FC37" s="131"/>
      <c r="FD37" s="131"/>
      <c r="FE37" s="131"/>
      <c r="FF37" s="131"/>
      <c r="FG37" s="131"/>
      <c r="FH37" s="131"/>
      <c r="FI37" s="131"/>
      <c r="FJ37" s="131"/>
      <c r="FK37" s="131"/>
      <c r="FL37" s="131"/>
      <c r="FM37" s="131"/>
      <c r="FN37" s="131"/>
      <c r="FO37" s="131"/>
      <c r="FP37" s="131"/>
      <c r="FQ37" s="131"/>
      <c r="FR37" s="131"/>
      <c r="FS37" s="131"/>
      <c r="FT37" s="131"/>
      <c r="FU37" s="131"/>
      <c r="FV37" s="131"/>
      <c r="FW37" s="131"/>
      <c r="FX37" s="131"/>
      <c r="FY37" s="131"/>
      <c r="FZ37" s="131"/>
      <c r="GA37" s="131"/>
      <c r="GB37" s="131"/>
      <c r="GC37" s="131"/>
      <c r="GD37" s="131"/>
      <c r="GE37" s="131"/>
      <c r="GF37" s="131"/>
      <c r="GG37" s="131"/>
      <c r="GH37" s="131"/>
      <c r="GI37" s="131"/>
      <c r="GJ37" s="131"/>
      <c r="GK37" s="131"/>
      <c r="GL37" s="131"/>
      <c r="GM37" s="131"/>
      <c r="GN37" s="131"/>
      <c r="GO37" s="131"/>
      <c r="GP37" s="131"/>
      <c r="GQ37" s="131"/>
      <c r="GR37" s="131"/>
      <c r="GS37" s="131"/>
      <c r="GT37" s="131"/>
      <c r="GU37" s="131"/>
      <c r="GV37" s="131"/>
      <c r="GW37" s="131"/>
      <c r="GX37" s="131"/>
    </row>
    <row r="38" spans="1:206" ht="16">
      <c r="A38" s="131"/>
      <c r="B38" s="175" t="s">
        <v>136</v>
      </c>
      <c r="C38" s="176"/>
      <c r="D38" s="176"/>
      <c r="E38" s="176"/>
      <c r="F38" s="176"/>
      <c r="G38" s="176"/>
      <c r="H38" s="177"/>
      <c r="I38" s="237" t="s">
        <v>6</v>
      </c>
      <c r="J38" s="238"/>
      <c r="K38" s="224">
        <f>SUM(K31:K37)</f>
        <v>0</v>
      </c>
      <c r="L38" s="131"/>
      <c r="M38" s="131"/>
      <c r="N38" s="230" t="s">
        <v>215</v>
      </c>
      <c r="O38" s="230"/>
      <c r="P38" s="230"/>
      <c r="Q38" s="230"/>
      <c r="R38" s="230"/>
      <c r="S38" s="230"/>
      <c r="T38" s="230"/>
      <c r="U38" s="230"/>
      <c r="V38" s="230"/>
      <c r="W38" s="230"/>
      <c r="X38" s="131"/>
      <c r="Y38" s="131"/>
      <c r="Z38" s="131"/>
      <c r="AA38" s="131"/>
      <c r="AB38" s="131"/>
      <c r="AC38" s="131"/>
      <c r="AD38" s="131"/>
      <c r="AE38" s="131"/>
      <c r="AF38" s="131"/>
      <c r="AG38" s="131"/>
      <c r="AH38" s="131"/>
      <c r="AI38" s="131"/>
      <c r="AJ38" s="131"/>
      <c r="AK38" s="131"/>
      <c r="AL38" s="131"/>
      <c r="AM38" s="131"/>
      <c r="AN38" s="131"/>
      <c r="AO38" s="131"/>
      <c r="AP38" s="131"/>
      <c r="AQ38" s="131"/>
      <c r="AR38" s="131"/>
      <c r="AS38" s="131"/>
      <c r="AT38" s="131"/>
      <c r="AU38" s="131"/>
      <c r="AV38" s="131"/>
      <c r="AW38" s="131"/>
      <c r="AX38" s="131"/>
      <c r="AY38" s="131"/>
      <c r="AZ38" s="131"/>
      <c r="BA38" s="131"/>
      <c r="BB38" s="131"/>
      <c r="BC38" s="131"/>
      <c r="BD38" s="131"/>
      <c r="BE38" s="131"/>
      <c r="BF38" s="131"/>
      <c r="BG38" s="131"/>
      <c r="BH38" s="131"/>
      <c r="BI38" s="131"/>
      <c r="BJ38" s="131"/>
      <c r="BK38" s="131"/>
      <c r="BL38" s="131"/>
      <c r="BM38" s="131"/>
      <c r="BN38" s="131"/>
      <c r="BO38" s="131"/>
      <c r="BP38" s="131"/>
      <c r="BQ38" s="131"/>
      <c r="BR38" s="131"/>
      <c r="BS38" s="131"/>
      <c r="BT38" s="131"/>
      <c r="BU38" s="131"/>
      <c r="BV38" s="131"/>
      <c r="BW38" s="131"/>
      <c r="BX38" s="131"/>
      <c r="BY38" s="131"/>
      <c r="BZ38" s="131"/>
      <c r="CA38" s="131"/>
      <c r="CB38" s="131"/>
      <c r="CC38" s="131"/>
      <c r="CD38" s="131"/>
      <c r="CE38" s="131"/>
      <c r="CF38" s="131"/>
      <c r="CG38" s="131"/>
      <c r="CH38" s="131"/>
      <c r="CI38" s="131"/>
      <c r="CJ38" s="131"/>
      <c r="CK38" s="131"/>
      <c r="CL38" s="131"/>
      <c r="CM38" s="131"/>
      <c r="CN38" s="131"/>
      <c r="CO38" s="131"/>
      <c r="CP38" s="131"/>
      <c r="CQ38" s="131"/>
      <c r="CR38" s="131"/>
      <c r="CS38" s="131"/>
      <c r="CT38" s="131"/>
      <c r="CU38" s="131"/>
      <c r="CV38" s="131"/>
      <c r="CW38" s="131"/>
      <c r="CX38" s="131"/>
      <c r="CY38" s="131"/>
      <c r="CZ38" s="131"/>
      <c r="DA38" s="131"/>
      <c r="DB38" s="131"/>
      <c r="DC38" s="131"/>
      <c r="DD38" s="131"/>
      <c r="DE38" s="131"/>
      <c r="DF38" s="131"/>
      <c r="DG38" s="131"/>
      <c r="DH38" s="131"/>
      <c r="DI38" s="131"/>
      <c r="DJ38" s="131"/>
      <c r="DK38" s="131"/>
      <c r="DL38" s="131"/>
      <c r="DM38" s="131"/>
      <c r="DN38" s="131"/>
      <c r="DO38" s="131"/>
      <c r="DP38" s="131"/>
      <c r="DQ38" s="131"/>
      <c r="DR38" s="131"/>
      <c r="DS38" s="131"/>
      <c r="DT38" s="131"/>
      <c r="DU38" s="131"/>
      <c r="DV38" s="131"/>
      <c r="DW38" s="131"/>
      <c r="DX38" s="131"/>
      <c r="DY38" s="131"/>
      <c r="DZ38" s="131"/>
      <c r="EA38" s="131"/>
      <c r="EB38" s="131"/>
      <c r="EC38" s="131"/>
      <c r="ED38" s="131"/>
      <c r="EE38" s="131"/>
      <c r="EF38" s="131"/>
      <c r="EG38" s="131"/>
      <c r="EH38" s="131"/>
      <c r="EI38" s="131"/>
      <c r="EJ38" s="131"/>
      <c r="EK38" s="131"/>
      <c r="EL38" s="131"/>
      <c r="EM38" s="131"/>
      <c r="EN38" s="131"/>
      <c r="EO38" s="131"/>
      <c r="EP38" s="131"/>
      <c r="EQ38" s="131"/>
      <c r="ER38" s="131"/>
      <c r="ES38" s="131"/>
      <c r="ET38" s="131"/>
      <c r="EU38" s="131"/>
      <c r="EV38" s="131"/>
      <c r="EW38" s="131"/>
      <c r="EX38" s="131"/>
      <c r="EY38" s="131"/>
      <c r="EZ38" s="131"/>
      <c r="FA38" s="131"/>
      <c r="FB38" s="131"/>
      <c r="FC38" s="131"/>
      <c r="FD38" s="131"/>
      <c r="FE38" s="131"/>
      <c r="FF38" s="131"/>
      <c r="FG38" s="131"/>
      <c r="FH38" s="131"/>
      <c r="FI38" s="131"/>
      <c r="FJ38" s="131"/>
      <c r="FK38" s="131"/>
      <c r="FL38" s="131"/>
      <c r="FM38" s="131"/>
      <c r="FN38" s="131"/>
      <c r="FO38" s="131"/>
      <c r="FP38" s="131"/>
      <c r="FQ38" s="131"/>
      <c r="FR38" s="131"/>
      <c r="FS38" s="131"/>
      <c r="FT38" s="131"/>
      <c r="FU38" s="131"/>
      <c r="FV38" s="131"/>
      <c r="FW38" s="131"/>
      <c r="FX38" s="131"/>
      <c r="FY38" s="131"/>
      <c r="FZ38" s="131"/>
      <c r="GA38" s="131"/>
      <c r="GB38" s="131"/>
      <c r="GC38" s="131"/>
      <c r="GD38" s="131"/>
      <c r="GE38" s="131"/>
      <c r="GF38" s="131"/>
      <c r="GG38" s="131"/>
      <c r="GH38" s="131"/>
      <c r="GI38" s="131"/>
      <c r="GJ38" s="131"/>
      <c r="GK38" s="131"/>
      <c r="GL38" s="131"/>
      <c r="GM38" s="131"/>
      <c r="GN38" s="131"/>
      <c r="GO38" s="131"/>
      <c r="GP38" s="131"/>
      <c r="GQ38" s="131"/>
      <c r="GR38" s="131"/>
      <c r="GS38" s="131"/>
      <c r="GT38" s="131"/>
      <c r="GU38" s="131"/>
      <c r="GV38" s="131"/>
      <c r="GW38" s="131"/>
      <c r="GX38" s="131"/>
    </row>
    <row r="39" spans="1:206" ht="14" customHeight="1">
      <c r="A39" s="131"/>
      <c r="B39" s="180" t="s">
        <v>137</v>
      </c>
      <c r="C39" s="181"/>
      <c r="D39" s="181"/>
      <c r="E39" s="181"/>
      <c r="F39" s="181"/>
      <c r="G39" s="181"/>
      <c r="H39" s="182"/>
      <c r="I39" s="239" t="e">
        <f>'Direct Purchase'!I39</f>
        <v>#N/A</v>
      </c>
      <c r="J39" s="240" t="s">
        <v>7</v>
      </c>
      <c r="K39" s="241" t="e">
        <f>K38*I39</f>
        <v>#N/A</v>
      </c>
      <c r="L39" s="131"/>
      <c r="M39" s="131"/>
      <c r="N39" s="233"/>
      <c r="O39" s="233"/>
      <c r="P39" s="233"/>
      <c r="Q39" s="233"/>
      <c r="R39" s="233"/>
      <c r="S39" s="233"/>
      <c r="T39" s="233"/>
      <c r="U39" s="233"/>
      <c r="V39" s="233"/>
      <c r="W39" s="233"/>
      <c r="X39" s="131"/>
      <c r="Y39" s="131"/>
      <c r="Z39" s="131"/>
      <c r="AA39" s="131"/>
      <c r="AB39" s="131"/>
      <c r="AC39" s="131"/>
      <c r="AD39" s="131"/>
      <c r="AE39" s="131"/>
      <c r="AF39" s="131"/>
      <c r="AG39" s="131"/>
      <c r="AH39" s="131"/>
      <c r="AI39" s="131"/>
      <c r="AJ39" s="131"/>
      <c r="AK39" s="131"/>
      <c r="AL39" s="131"/>
      <c r="AM39" s="131"/>
      <c r="AN39" s="131"/>
      <c r="AO39" s="131"/>
      <c r="AP39" s="131"/>
      <c r="AQ39" s="131"/>
      <c r="AR39" s="131"/>
      <c r="AS39" s="131"/>
      <c r="AT39" s="131"/>
      <c r="AU39" s="131"/>
      <c r="AV39" s="131"/>
      <c r="AW39" s="131"/>
      <c r="AX39" s="131"/>
      <c r="AY39" s="131"/>
      <c r="AZ39" s="131"/>
      <c r="BA39" s="131"/>
      <c r="BB39" s="131"/>
      <c r="BC39" s="131"/>
      <c r="BD39" s="131"/>
      <c r="BE39" s="131"/>
      <c r="BF39" s="131"/>
      <c r="BG39" s="131"/>
      <c r="BH39" s="131"/>
      <c r="BI39" s="131"/>
      <c r="BJ39" s="131"/>
      <c r="BK39" s="131"/>
      <c r="BL39" s="131"/>
      <c r="BM39" s="131"/>
      <c r="BN39" s="131"/>
      <c r="BO39" s="131"/>
      <c r="BP39" s="131"/>
      <c r="BQ39" s="131"/>
      <c r="BR39" s="131"/>
      <c r="BS39" s="131"/>
      <c r="BT39" s="131"/>
      <c r="BU39" s="131"/>
      <c r="BV39" s="131"/>
      <c r="BW39" s="131"/>
      <c r="BX39" s="131"/>
      <c r="BY39" s="131"/>
      <c r="BZ39" s="131"/>
      <c r="CA39" s="131"/>
      <c r="CB39" s="131"/>
      <c r="CC39" s="131"/>
      <c r="CD39" s="131"/>
      <c r="CE39" s="131"/>
      <c r="CF39" s="131"/>
      <c r="CG39" s="131"/>
      <c r="CH39" s="131"/>
      <c r="CI39" s="131"/>
      <c r="CJ39" s="131"/>
      <c r="CK39" s="131"/>
      <c r="CL39" s="131"/>
      <c r="CM39" s="131"/>
      <c r="CN39" s="131"/>
      <c r="CO39" s="131"/>
      <c r="CP39" s="131"/>
      <c r="CQ39" s="131"/>
      <c r="CR39" s="131"/>
      <c r="CS39" s="131"/>
      <c r="CT39" s="131"/>
      <c r="CU39" s="131"/>
      <c r="CV39" s="131"/>
      <c r="CW39" s="131"/>
      <c r="CX39" s="131"/>
      <c r="CY39" s="131"/>
      <c r="CZ39" s="131"/>
      <c r="DA39" s="131"/>
      <c r="DB39" s="131"/>
      <c r="DC39" s="131"/>
      <c r="DD39" s="131"/>
      <c r="DE39" s="131"/>
      <c r="DF39" s="131"/>
      <c r="DG39" s="131"/>
      <c r="DH39" s="131"/>
      <c r="DI39" s="131"/>
      <c r="DJ39" s="131"/>
      <c r="DK39" s="131"/>
      <c r="DL39" s="131"/>
      <c r="DM39" s="131"/>
      <c r="DN39" s="131"/>
      <c r="DO39" s="131"/>
      <c r="DP39" s="131"/>
      <c r="DQ39" s="131"/>
      <c r="DR39" s="131"/>
      <c r="DS39" s="131"/>
      <c r="DT39" s="131"/>
      <c r="DU39" s="131"/>
      <c r="DV39" s="131"/>
      <c r="DW39" s="131"/>
      <c r="DX39" s="131"/>
      <c r="DY39" s="131"/>
      <c r="DZ39" s="131"/>
      <c r="EA39" s="131"/>
      <c r="EB39" s="131"/>
      <c r="EC39" s="131"/>
      <c r="ED39" s="131"/>
      <c r="EE39" s="131"/>
      <c r="EF39" s="131"/>
      <c r="EG39" s="131"/>
      <c r="EH39" s="131"/>
      <c r="EI39" s="131"/>
      <c r="EJ39" s="131"/>
      <c r="EK39" s="131"/>
      <c r="EL39" s="131"/>
      <c r="EM39" s="131"/>
      <c r="EN39" s="131"/>
      <c r="EO39" s="131"/>
      <c r="EP39" s="131"/>
      <c r="EQ39" s="131"/>
      <c r="ER39" s="131"/>
      <c r="ES39" s="131"/>
      <c r="ET39" s="131"/>
      <c r="EU39" s="131"/>
      <c r="EV39" s="131"/>
      <c r="EW39" s="131"/>
      <c r="EX39" s="131"/>
      <c r="EY39" s="131"/>
      <c r="EZ39" s="131"/>
      <c r="FA39" s="131"/>
      <c r="FB39" s="131"/>
      <c r="FC39" s="131"/>
      <c r="FD39" s="131"/>
      <c r="FE39" s="131"/>
      <c r="FF39" s="131"/>
      <c r="FG39" s="131"/>
      <c r="FH39" s="131"/>
      <c r="FI39" s="131"/>
      <c r="FJ39" s="131"/>
      <c r="FK39" s="131"/>
      <c r="FL39" s="131"/>
      <c r="FM39" s="131"/>
      <c r="FN39" s="131"/>
      <c r="FO39" s="131"/>
      <c r="FP39" s="131"/>
      <c r="FQ39" s="131"/>
      <c r="FR39" s="131"/>
      <c r="FS39" s="131"/>
      <c r="FT39" s="131"/>
      <c r="FU39" s="131"/>
      <c r="FV39" s="131"/>
      <c r="FW39" s="131"/>
      <c r="FX39" s="131"/>
      <c r="FY39" s="131"/>
      <c r="FZ39" s="131"/>
      <c r="GA39" s="131"/>
      <c r="GB39" s="131"/>
      <c r="GC39" s="131"/>
      <c r="GD39" s="131"/>
      <c r="GE39" s="131"/>
      <c r="GF39" s="131"/>
      <c r="GG39" s="131"/>
      <c r="GH39" s="131"/>
      <c r="GI39" s="131"/>
      <c r="GJ39" s="131"/>
      <c r="GK39" s="131"/>
      <c r="GL39" s="131"/>
      <c r="GM39" s="131"/>
      <c r="GN39" s="131"/>
      <c r="GO39" s="131"/>
      <c r="GP39" s="131"/>
      <c r="GQ39" s="131"/>
      <c r="GR39" s="131"/>
      <c r="GS39" s="131"/>
      <c r="GT39" s="131"/>
      <c r="GU39" s="131"/>
      <c r="GV39" s="131"/>
      <c r="GW39" s="131"/>
      <c r="GX39" s="131"/>
    </row>
    <row r="40" spans="1:206" ht="16">
      <c r="A40" s="131"/>
      <c r="B40" s="180"/>
      <c r="C40" s="181"/>
      <c r="D40" s="181"/>
      <c r="E40" s="181"/>
      <c r="F40" s="181"/>
      <c r="G40" s="181"/>
      <c r="H40" s="182"/>
      <c r="I40" s="242" t="s">
        <v>3</v>
      </c>
      <c r="J40" s="243"/>
      <c r="K40" s="244" t="e">
        <f>SUM(K38:K39)</f>
        <v>#N/A</v>
      </c>
      <c r="L40" s="131"/>
      <c r="M40" s="131"/>
      <c r="N40" s="230" t="s">
        <v>216</v>
      </c>
      <c r="O40" s="230"/>
      <c r="P40" s="230"/>
      <c r="Q40" s="230"/>
      <c r="R40" s="230"/>
      <c r="S40" s="230"/>
      <c r="T40" s="230"/>
      <c r="U40" s="230"/>
      <c r="V40" s="230"/>
      <c r="W40" s="230"/>
      <c r="X40" s="131"/>
      <c r="Y40" s="131"/>
      <c r="Z40" s="131"/>
      <c r="AA40" s="131"/>
      <c r="AB40" s="131"/>
      <c r="AC40" s="131"/>
      <c r="AD40" s="131"/>
      <c r="AE40" s="131"/>
      <c r="AF40" s="131"/>
      <c r="AG40" s="131"/>
      <c r="AH40" s="131"/>
      <c r="AI40" s="131"/>
      <c r="AJ40" s="131"/>
      <c r="AK40" s="131"/>
      <c r="AL40" s="131"/>
      <c r="AM40" s="131"/>
      <c r="AN40" s="131"/>
      <c r="AO40" s="131"/>
      <c r="AP40" s="131"/>
      <c r="AQ40" s="131"/>
      <c r="AR40" s="131"/>
      <c r="AS40" s="131"/>
      <c r="AT40" s="131"/>
      <c r="AU40" s="131"/>
      <c r="AV40" s="131"/>
      <c r="AW40" s="131"/>
      <c r="AX40" s="131"/>
      <c r="AY40" s="131"/>
      <c r="AZ40" s="131"/>
      <c r="BA40" s="131"/>
      <c r="BB40" s="131"/>
      <c r="BC40" s="131"/>
      <c r="BD40" s="131"/>
      <c r="BE40" s="131"/>
      <c r="BF40" s="131"/>
      <c r="BG40" s="131"/>
      <c r="BH40" s="131"/>
      <c r="BI40" s="131"/>
      <c r="BJ40" s="131"/>
      <c r="BK40" s="131"/>
      <c r="BL40" s="131"/>
      <c r="BM40" s="131"/>
      <c r="BN40" s="131"/>
      <c r="BO40" s="131"/>
      <c r="BP40" s="131"/>
      <c r="BQ40" s="131"/>
      <c r="BR40" s="131"/>
      <c r="BS40" s="131"/>
      <c r="BT40" s="131"/>
      <c r="BU40" s="131"/>
      <c r="BV40" s="131"/>
      <c r="BW40" s="131"/>
      <c r="BX40" s="131"/>
      <c r="BY40" s="131"/>
      <c r="BZ40" s="131"/>
      <c r="CA40" s="131"/>
      <c r="CB40" s="131"/>
      <c r="CC40" s="131"/>
      <c r="CD40" s="131"/>
      <c r="CE40" s="131"/>
      <c r="CF40" s="131"/>
      <c r="CG40" s="131"/>
      <c r="CH40" s="131"/>
      <c r="CI40" s="131"/>
      <c r="CJ40" s="131"/>
      <c r="CK40" s="131"/>
      <c r="CL40" s="131"/>
      <c r="CM40" s="131"/>
      <c r="CN40" s="131"/>
      <c r="CO40" s="131"/>
      <c r="CP40" s="131"/>
      <c r="CQ40" s="131"/>
      <c r="CR40" s="131"/>
      <c r="CS40" s="131"/>
      <c r="CT40" s="131"/>
      <c r="CU40" s="131"/>
      <c r="CV40" s="131"/>
      <c r="CW40" s="131"/>
      <c r="CX40" s="131"/>
      <c r="CY40" s="131"/>
      <c r="CZ40" s="131"/>
      <c r="DA40" s="131"/>
      <c r="DB40" s="131"/>
      <c r="DC40" s="131"/>
      <c r="DD40" s="131"/>
      <c r="DE40" s="131"/>
      <c r="DF40" s="131"/>
      <c r="DG40" s="131"/>
      <c r="DH40" s="131"/>
      <c r="DI40" s="131"/>
      <c r="DJ40" s="131"/>
      <c r="DK40" s="131"/>
      <c r="DL40" s="131"/>
      <c r="DM40" s="131"/>
      <c r="DN40" s="131"/>
      <c r="DO40" s="131"/>
      <c r="DP40" s="131"/>
      <c r="DQ40" s="131"/>
      <c r="DR40" s="131"/>
      <c r="DS40" s="131"/>
      <c r="DT40" s="131"/>
      <c r="DU40" s="131"/>
      <c r="DV40" s="131"/>
      <c r="DW40" s="131"/>
      <c r="DX40" s="131"/>
      <c r="DY40" s="131"/>
      <c r="DZ40" s="131"/>
      <c r="EA40" s="131"/>
      <c r="EB40" s="131"/>
      <c r="EC40" s="131"/>
      <c r="ED40" s="131"/>
      <c r="EE40" s="131"/>
      <c r="EF40" s="131"/>
      <c r="EG40" s="131"/>
      <c r="EH40" s="131"/>
      <c r="EI40" s="131"/>
      <c r="EJ40" s="131"/>
      <c r="EK40" s="131"/>
      <c r="EL40" s="131"/>
      <c r="EM40" s="131"/>
      <c r="EN40" s="131"/>
      <c r="EO40" s="131"/>
      <c r="EP40" s="131"/>
      <c r="EQ40" s="131"/>
      <c r="ER40" s="131"/>
      <c r="ES40" s="131"/>
      <c r="ET40" s="131"/>
      <c r="EU40" s="131"/>
      <c r="EV40" s="131"/>
      <c r="EW40" s="131"/>
      <c r="EX40" s="131"/>
      <c r="EY40" s="131"/>
      <c r="EZ40" s="131"/>
      <c r="FA40" s="131"/>
      <c r="FB40" s="131"/>
      <c r="FC40" s="131"/>
      <c r="FD40" s="131"/>
      <c r="FE40" s="131"/>
      <c r="FF40" s="131"/>
      <c r="FG40" s="131"/>
      <c r="FH40" s="131"/>
      <c r="FI40" s="131"/>
      <c r="FJ40" s="131"/>
      <c r="FK40" s="131"/>
      <c r="FL40" s="131"/>
      <c r="FM40" s="131"/>
      <c r="FN40" s="131"/>
      <c r="FO40" s="131"/>
      <c r="FP40" s="131"/>
      <c r="FQ40" s="131"/>
      <c r="FR40" s="131"/>
      <c r="FS40" s="131"/>
      <c r="FT40" s="131"/>
      <c r="FU40" s="131"/>
      <c r="FV40" s="131"/>
      <c r="FW40" s="131"/>
      <c r="FX40" s="131"/>
      <c r="FY40" s="131"/>
      <c r="FZ40" s="131"/>
      <c r="GA40" s="131"/>
      <c r="GB40" s="131"/>
      <c r="GC40" s="131"/>
      <c r="GD40" s="131"/>
      <c r="GE40" s="131"/>
      <c r="GF40" s="131"/>
      <c r="GG40" s="131"/>
      <c r="GH40" s="131"/>
      <c r="GI40" s="131"/>
      <c r="GJ40" s="131"/>
      <c r="GK40" s="131"/>
      <c r="GL40" s="131"/>
      <c r="GM40" s="131"/>
      <c r="GN40" s="131"/>
      <c r="GO40" s="131"/>
      <c r="GP40" s="131"/>
      <c r="GQ40" s="131"/>
      <c r="GR40" s="131"/>
      <c r="GS40" s="131"/>
      <c r="GT40" s="131"/>
      <c r="GU40" s="131"/>
      <c r="GV40" s="131"/>
      <c r="GW40" s="131"/>
      <c r="GX40" s="131"/>
    </row>
    <row r="41" spans="1:206" ht="17" customHeight="1">
      <c r="A41" s="131"/>
      <c r="B41" s="180"/>
      <c r="C41" s="181"/>
      <c r="D41" s="181"/>
      <c r="E41" s="181"/>
      <c r="F41" s="181"/>
      <c r="G41" s="181"/>
      <c r="H41" s="182"/>
      <c r="I41" s="245"/>
      <c r="J41" s="246" t="s">
        <v>132</v>
      </c>
      <c r="K41" s="247" t="e">
        <f>'Lease Calculator'!G30</f>
        <v>#N/A</v>
      </c>
      <c r="L41" s="131"/>
      <c r="M41" s="131"/>
      <c r="N41" s="248" t="s">
        <v>221</v>
      </c>
      <c r="O41" s="248"/>
      <c r="P41" s="249">
        <v>6</v>
      </c>
      <c r="Q41" s="233" t="s">
        <v>212</v>
      </c>
      <c r="R41" s="233"/>
      <c r="S41" s="233"/>
      <c r="T41" s="233"/>
      <c r="U41" s="233"/>
      <c r="V41" s="233"/>
      <c r="W41" s="233"/>
      <c r="X41" s="131"/>
      <c r="Y41" s="131"/>
      <c r="Z41" s="131"/>
      <c r="AA41" s="131"/>
      <c r="AB41" s="131"/>
      <c r="AC41" s="131"/>
      <c r="AD41" s="131"/>
      <c r="AE41" s="131"/>
      <c r="AF41" s="131"/>
      <c r="AG41" s="131"/>
      <c r="AH41" s="131"/>
      <c r="AI41" s="131"/>
      <c r="AJ41" s="131"/>
      <c r="AK41" s="131"/>
      <c r="AL41" s="131"/>
      <c r="AM41" s="131"/>
      <c r="AN41" s="131"/>
      <c r="AO41" s="131"/>
      <c r="AP41" s="131"/>
      <c r="AQ41" s="131"/>
      <c r="AR41" s="131"/>
      <c r="AS41" s="131"/>
      <c r="AT41" s="131"/>
      <c r="AU41" s="131"/>
      <c r="AV41" s="131"/>
      <c r="AW41" s="131"/>
      <c r="AX41" s="131"/>
      <c r="AY41" s="131"/>
      <c r="AZ41" s="131"/>
      <c r="BA41" s="131"/>
      <c r="BB41" s="131"/>
      <c r="BC41" s="131"/>
      <c r="BD41" s="131"/>
      <c r="BE41" s="131"/>
      <c r="BF41" s="131"/>
      <c r="BG41" s="131"/>
      <c r="BH41" s="131"/>
      <c r="BI41" s="131"/>
      <c r="BJ41" s="131"/>
      <c r="BK41" s="131"/>
      <c r="BL41" s="131"/>
      <c r="BM41" s="131"/>
      <c r="BN41" s="131"/>
      <c r="BO41" s="131"/>
      <c r="BP41" s="131"/>
      <c r="BQ41" s="131"/>
      <c r="BR41" s="131"/>
      <c r="BS41" s="131"/>
      <c r="BT41" s="131"/>
      <c r="BU41" s="131"/>
      <c r="BV41" s="131"/>
      <c r="BW41" s="131"/>
      <c r="BX41" s="131"/>
      <c r="BY41" s="131"/>
      <c r="BZ41" s="131"/>
      <c r="CA41" s="131"/>
      <c r="CB41" s="131"/>
      <c r="CC41" s="131"/>
      <c r="CD41" s="131"/>
      <c r="CE41" s="131"/>
      <c r="CF41" s="131"/>
      <c r="CG41" s="131"/>
      <c r="CH41" s="131"/>
      <c r="CI41" s="131"/>
      <c r="CJ41" s="131"/>
      <c r="CK41" s="131"/>
      <c r="CL41" s="131"/>
      <c r="CM41" s="131"/>
      <c r="CN41" s="131"/>
      <c r="CO41" s="131"/>
      <c r="CP41" s="131"/>
      <c r="CQ41" s="131"/>
      <c r="CR41" s="131"/>
      <c r="CS41" s="131"/>
      <c r="CT41" s="131"/>
      <c r="CU41" s="131"/>
      <c r="CV41" s="131"/>
      <c r="CW41" s="131"/>
      <c r="CX41" s="131"/>
      <c r="CY41" s="131"/>
      <c r="CZ41" s="131"/>
      <c r="DA41" s="131"/>
      <c r="DB41" s="131"/>
      <c r="DC41" s="131"/>
      <c r="DD41" s="131"/>
      <c r="DE41" s="131"/>
      <c r="DF41" s="131"/>
      <c r="DG41" s="131"/>
      <c r="DH41" s="131"/>
      <c r="DI41" s="131"/>
      <c r="DJ41" s="131"/>
      <c r="DK41" s="131"/>
      <c r="DL41" s="131"/>
      <c r="DM41" s="131"/>
      <c r="DN41" s="131"/>
      <c r="DO41" s="131"/>
      <c r="DP41" s="131"/>
      <c r="DQ41" s="131"/>
      <c r="DR41" s="131"/>
      <c r="DS41" s="131"/>
      <c r="DT41" s="131"/>
      <c r="DU41" s="131"/>
      <c r="DV41" s="131"/>
      <c r="DW41" s="131"/>
      <c r="DX41" s="131"/>
      <c r="DY41" s="131"/>
      <c r="DZ41" s="131"/>
      <c r="EA41" s="131"/>
      <c r="EB41" s="131"/>
      <c r="EC41" s="131"/>
      <c r="ED41" s="131"/>
      <c r="EE41" s="131"/>
      <c r="EF41" s="131"/>
      <c r="EG41" s="131"/>
      <c r="EH41" s="131"/>
      <c r="EI41" s="131"/>
      <c r="EJ41" s="131"/>
      <c r="EK41" s="131"/>
      <c r="EL41" s="131"/>
      <c r="EM41" s="131"/>
      <c r="EN41" s="131"/>
      <c r="EO41" s="131"/>
      <c r="EP41" s="131"/>
      <c r="EQ41" s="131"/>
      <c r="ER41" s="131"/>
      <c r="ES41" s="131"/>
      <c r="ET41" s="131"/>
      <c r="EU41" s="131"/>
      <c r="EV41" s="131"/>
      <c r="EW41" s="131"/>
      <c r="EX41" s="131"/>
      <c r="EY41" s="131"/>
      <c r="EZ41" s="131"/>
      <c r="FA41" s="131"/>
      <c r="FB41" s="131"/>
      <c r="FC41" s="131"/>
      <c r="FD41" s="131"/>
      <c r="FE41" s="131"/>
      <c r="FF41" s="131"/>
      <c r="FG41" s="131"/>
      <c r="FH41" s="131"/>
      <c r="FI41" s="131"/>
      <c r="FJ41" s="131"/>
      <c r="FK41" s="131"/>
      <c r="FL41" s="131"/>
      <c r="FM41" s="131"/>
      <c r="FN41" s="131"/>
      <c r="FO41" s="131"/>
      <c r="FP41" s="131"/>
      <c r="FQ41" s="131"/>
      <c r="FR41" s="131"/>
      <c r="FS41" s="131"/>
      <c r="FT41" s="131"/>
      <c r="FU41" s="131"/>
      <c r="FV41" s="131"/>
      <c r="FW41" s="131"/>
      <c r="FX41" s="131"/>
      <c r="FY41" s="131"/>
      <c r="FZ41" s="131"/>
      <c r="GA41" s="131"/>
      <c r="GB41" s="131"/>
      <c r="GC41" s="131"/>
      <c r="GD41" s="131"/>
      <c r="GE41" s="131"/>
      <c r="GF41" s="131"/>
      <c r="GG41" s="131"/>
      <c r="GH41" s="131"/>
      <c r="GI41" s="131"/>
      <c r="GJ41" s="131"/>
      <c r="GK41" s="131"/>
      <c r="GL41" s="131"/>
      <c r="GM41" s="131"/>
      <c r="GN41" s="131"/>
      <c r="GO41" s="131"/>
      <c r="GP41" s="131"/>
      <c r="GQ41" s="131"/>
      <c r="GR41" s="131"/>
      <c r="GS41" s="131"/>
      <c r="GT41" s="131"/>
      <c r="GU41" s="131"/>
      <c r="GV41" s="131"/>
      <c r="GW41" s="131"/>
      <c r="GX41" s="131"/>
    </row>
    <row r="42" spans="1:206" ht="17" customHeight="1">
      <c r="A42" s="131"/>
      <c r="B42" s="180"/>
      <c r="C42" s="181"/>
      <c r="D42" s="181"/>
      <c r="E42" s="181"/>
      <c r="F42" s="181"/>
      <c r="G42" s="181"/>
      <c r="H42" s="182"/>
      <c r="I42" s="250"/>
      <c r="J42" s="251"/>
      <c r="K42" s="252" t="s">
        <v>200</v>
      </c>
      <c r="L42" s="131"/>
      <c r="M42" s="131"/>
      <c r="N42" s="233"/>
      <c r="O42" s="233"/>
      <c r="P42" s="233"/>
      <c r="Q42" s="233"/>
      <c r="R42" s="233"/>
      <c r="S42" s="233"/>
      <c r="T42" s="233"/>
      <c r="U42" s="233"/>
      <c r="V42" s="233"/>
      <c r="W42" s="233"/>
      <c r="X42" s="131"/>
      <c r="Y42" s="131"/>
      <c r="Z42" s="131"/>
      <c r="AA42" s="131"/>
      <c r="AB42" s="131"/>
      <c r="AC42" s="131"/>
      <c r="AD42" s="131"/>
      <c r="AE42" s="131"/>
      <c r="AF42" s="131"/>
      <c r="AG42" s="131"/>
      <c r="AH42" s="131"/>
      <c r="AI42" s="131"/>
      <c r="AJ42" s="131"/>
      <c r="AK42" s="131"/>
      <c r="AL42" s="131"/>
      <c r="AM42" s="131"/>
      <c r="AN42" s="131"/>
      <c r="AO42" s="131"/>
      <c r="AP42" s="131"/>
      <c r="AQ42" s="131"/>
      <c r="AR42" s="131"/>
      <c r="AS42" s="131"/>
      <c r="AT42" s="131"/>
      <c r="AU42" s="131"/>
      <c r="AV42" s="131"/>
      <c r="AW42" s="131"/>
      <c r="AX42" s="131"/>
      <c r="AY42" s="131"/>
      <c r="AZ42" s="131"/>
      <c r="BA42" s="131"/>
      <c r="BB42" s="131"/>
      <c r="BC42" s="131"/>
      <c r="BD42" s="131"/>
      <c r="BE42" s="131"/>
      <c r="BF42" s="131"/>
      <c r="BG42" s="131"/>
      <c r="BH42" s="131"/>
      <c r="BI42" s="131"/>
      <c r="BJ42" s="131"/>
      <c r="BK42" s="131"/>
      <c r="BL42" s="131"/>
      <c r="BM42" s="131"/>
      <c r="BN42" s="131"/>
      <c r="BO42" s="131"/>
      <c r="BP42" s="131"/>
      <c r="BQ42" s="131"/>
      <c r="BR42" s="131"/>
      <c r="BS42" s="131"/>
      <c r="BT42" s="131"/>
      <c r="BU42" s="131"/>
      <c r="BV42" s="131"/>
      <c r="BW42" s="131"/>
      <c r="BX42" s="131"/>
      <c r="BY42" s="131"/>
      <c r="BZ42" s="131"/>
      <c r="CA42" s="131"/>
      <c r="CB42" s="131"/>
      <c r="CC42" s="131"/>
      <c r="CD42" s="131"/>
      <c r="CE42" s="131"/>
      <c r="CF42" s="131"/>
      <c r="CG42" s="131"/>
      <c r="CH42" s="131"/>
      <c r="CI42" s="131"/>
      <c r="CJ42" s="131"/>
      <c r="CK42" s="131"/>
      <c r="CL42" s="131"/>
      <c r="CM42" s="131"/>
      <c r="CN42" s="131"/>
      <c r="CO42" s="131"/>
      <c r="CP42" s="131"/>
      <c r="CQ42" s="131"/>
      <c r="CR42" s="131"/>
      <c r="CS42" s="131"/>
      <c r="CT42" s="131"/>
      <c r="CU42" s="131"/>
      <c r="CV42" s="131"/>
      <c r="CW42" s="131"/>
      <c r="CX42" s="131"/>
      <c r="CY42" s="131"/>
      <c r="CZ42" s="131"/>
      <c r="DA42" s="131"/>
      <c r="DB42" s="131"/>
      <c r="DC42" s="131"/>
      <c r="DD42" s="131"/>
      <c r="DE42" s="131"/>
      <c r="DF42" s="131"/>
      <c r="DG42" s="131"/>
      <c r="DH42" s="131"/>
      <c r="DI42" s="131"/>
      <c r="DJ42" s="131"/>
      <c r="DK42" s="131"/>
      <c r="DL42" s="131"/>
      <c r="DM42" s="131"/>
      <c r="DN42" s="131"/>
      <c r="DO42" s="131"/>
      <c r="DP42" s="131"/>
      <c r="DQ42" s="131"/>
      <c r="DR42" s="131"/>
      <c r="DS42" s="131"/>
      <c r="DT42" s="131"/>
      <c r="DU42" s="131"/>
      <c r="DV42" s="131"/>
      <c r="DW42" s="131"/>
      <c r="DX42" s="131"/>
      <c r="DY42" s="131"/>
      <c r="DZ42" s="131"/>
      <c r="EA42" s="131"/>
      <c r="EB42" s="131"/>
      <c r="EC42" s="131"/>
      <c r="ED42" s="131"/>
      <c r="EE42" s="131"/>
      <c r="EF42" s="131"/>
      <c r="EG42" s="131"/>
      <c r="EH42" s="131"/>
      <c r="EI42" s="131"/>
      <c r="EJ42" s="131"/>
      <c r="EK42" s="131"/>
      <c r="EL42" s="131"/>
      <c r="EM42" s="131"/>
      <c r="EN42" s="131"/>
      <c r="EO42" s="131"/>
      <c r="EP42" s="131"/>
      <c r="EQ42" s="131"/>
      <c r="ER42" s="131"/>
      <c r="ES42" s="131"/>
      <c r="ET42" s="131"/>
      <c r="EU42" s="131"/>
      <c r="EV42" s="131"/>
      <c r="EW42" s="131"/>
      <c r="EX42" s="131"/>
      <c r="EY42" s="131"/>
      <c r="EZ42" s="131"/>
      <c r="FA42" s="131"/>
      <c r="FB42" s="131"/>
      <c r="FC42" s="131"/>
      <c r="FD42" s="131"/>
      <c r="FE42" s="131"/>
      <c r="FF42" s="131"/>
      <c r="FG42" s="131"/>
      <c r="FH42" s="131"/>
      <c r="FI42" s="131"/>
      <c r="FJ42" s="131"/>
      <c r="FK42" s="131"/>
      <c r="FL42" s="131"/>
      <c r="FM42" s="131"/>
      <c r="FN42" s="131"/>
      <c r="FO42" s="131"/>
      <c r="FP42" s="131"/>
      <c r="FQ42" s="131"/>
      <c r="FR42" s="131"/>
      <c r="FS42" s="131"/>
      <c r="FT42" s="131"/>
      <c r="FU42" s="131"/>
      <c r="FV42" s="131"/>
      <c r="FW42" s="131"/>
      <c r="FX42" s="131"/>
      <c r="FY42" s="131"/>
      <c r="FZ42" s="131"/>
      <c r="GA42" s="131"/>
      <c r="GB42" s="131"/>
      <c r="GC42" s="131"/>
      <c r="GD42" s="131"/>
      <c r="GE42" s="131"/>
      <c r="GF42" s="131"/>
      <c r="GG42" s="131"/>
      <c r="GH42" s="131"/>
      <c r="GI42" s="131"/>
      <c r="GJ42" s="131"/>
      <c r="GK42" s="131"/>
      <c r="GL42" s="131"/>
      <c r="GM42" s="131"/>
      <c r="GN42" s="131"/>
      <c r="GO42" s="131"/>
      <c r="GP42" s="131"/>
      <c r="GQ42" s="131"/>
      <c r="GR42" s="131"/>
      <c r="GS42" s="131"/>
      <c r="GT42" s="131"/>
      <c r="GU42" s="131"/>
      <c r="GV42" s="131"/>
      <c r="GW42" s="131"/>
      <c r="GX42" s="131"/>
    </row>
    <row r="43" spans="1:206" ht="17" customHeight="1">
      <c r="A43" s="131"/>
      <c r="B43" s="189"/>
      <c r="C43" s="190"/>
      <c r="D43" s="190"/>
      <c r="E43" s="190"/>
      <c r="F43" s="190"/>
      <c r="G43" s="190"/>
      <c r="H43" s="191"/>
      <c r="I43" s="253" t="s">
        <v>139</v>
      </c>
      <c r="J43" s="254"/>
      <c r="K43" s="255"/>
      <c r="L43" s="131"/>
      <c r="M43" s="131"/>
      <c r="N43" s="230" t="s">
        <v>217</v>
      </c>
      <c r="O43" s="230"/>
      <c r="P43" s="230"/>
      <c r="Q43" s="230"/>
      <c r="R43" s="230"/>
      <c r="S43" s="230"/>
      <c r="T43" s="230"/>
      <c r="U43" s="230"/>
      <c r="V43" s="256" t="e">
        <f>K40</f>
        <v>#N/A</v>
      </c>
      <c r="W43" s="256"/>
      <c r="X43" s="233" t="s">
        <v>208</v>
      </c>
      <c r="Y43" s="131"/>
      <c r="Z43" s="131"/>
      <c r="AA43" s="131"/>
      <c r="AB43" s="131"/>
      <c r="AC43" s="131"/>
      <c r="AD43" s="131"/>
      <c r="AE43" s="131"/>
      <c r="AF43" s="131"/>
      <c r="AG43" s="131"/>
      <c r="AH43" s="131"/>
      <c r="AI43" s="131"/>
      <c r="AJ43" s="131"/>
      <c r="AK43" s="131"/>
      <c r="AL43" s="131"/>
      <c r="AM43" s="131"/>
      <c r="AN43" s="131"/>
      <c r="AO43" s="131"/>
      <c r="AP43" s="131"/>
      <c r="AQ43" s="131"/>
      <c r="AR43" s="131"/>
      <c r="AS43" s="131"/>
      <c r="AT43" s="131"/>
      <c r="AU43" s="131"/>
      <c r="AV43" s="131"/>
      <c r="AW43" s="131"/>
      <c r="AX43" s="131"/>
      <c r="AY43" s="131"/>
      <c r="AZ43" s="131"/>
      <c r="BA43" s="131"/>
      <c r="BB43" s="131"/>
      <c r="BC43" s="131"/>
      <c r="BD43" s="131"/>
      <c r="BE43" s="131"/>
      <c r="BF43" s="131"/>
      <c r="BG43" s="131"/>
      <c r="BH43" s="131"/>
      <c r="BI43" s="131"/>
      <c r="BJ43" s="131"/>
      <c r="BK43" s="131"/>
      <c r="BL43" s="131"/>
      <c r="BM43" s="131"/>
      <c r="BN43" s="131"/>
      <c r="BO43" s="131"/>
      <c r="BP43" s="131"/>
      <c r="BQ43" s="131"/>
      <c r="BR43" s="131"/>
      <c r="BS43" s="131"/>
      <c r="BT43" s="131"/>
      <c r="BU43" s="131"/>
      <c r="BV43" s="131"/>
      <c r="BW43" s="131"/>
      <c r="BX43" s="131"/>
      <c r="BY43" s="131"/>
      <c r="BZ43" s="131"/>
      <c r="CA43" s="131"/>
      <c r="CB43" s="131"/>
      <c r="CC43" s="131"/>
      <c r="CD43" s="131"/>
      <c r="CE43" s="131"/>
      <c r="CF43" s="131"/>
      <c r="CG43" s="131"/>
      <c r="CH43" s="131"/>
      <c r="CI43" s="131"/>
      <c r="CJ43" s="131"/>
      <c r="CK43" s="131"/>
      <c r="CL43" s="131"/>
      <c r="CM43" s="131"/>
      <c r="CN43" s="131"/>
      <c r="CO43" s="131"/>
      <c r="CP43" s="131"/>
      <c r="CQ43" s="131"/>
      <c r="CR43" s="131"/>
      <c r="CS43" s="131"/>
      <c r="CT43" s="131"/>
      <c r="CU43" s="131"/>
      <c r="CV43" s="131"/>
      <c r="CW43" s="131"/>
      <c r="CX43" s="131"/>
      <c r="CY43" s="131"/>
      <c r="CZ43" s="131"/>
      <c r="DA43" s="131"/>
      <c r="DB43" s="131"/>
      <c r="DC43" s="131"/>
      <c r="DD43" s="131"/>
      <c r="DE43" s="131"/>
      <c r="DF43" s="131"/>
      <c r="DG43" s="131"/>
      <c r="DH43" s="131"/>
      <c r="DI43" s="131"/>
      <c r="DJ43" s="131"/>
      <c r="DK43" s="131"/>
      <c r="DL43" s="131"/>
      <c r="DM43" s="131"/>
      <c r="DN43" s="131"/>
      <c r="DO43" s="131"/>
      <c r="DP43" s="131"/>
      <c r="DQ43" s="131"/>
      <c r="DR43" s="131"/>
      <c r="DS43" s="131"/>
      <c r="DT43" s="131"/>
      <c r="DU43" s="131"/>
      <c r="DV43" s="131"/>
      <c r="DW43" s="131"/>
      <c r="DX43" s="131"/>
      <c r="DY43" s="131"/>
      <c r="DZ43" s="131"/>
      <c r="EA43" s="131"/>
      <c r="EB43" s="131"/>
      <c r="EC43" s="131"/>
      <c r="ED43" s="131"/>
      <c r="EE43" s="131"/>
      <c r="EF43" s="131"/>
      <c r="EG43" s="131"/>
      <c r="EH43" s="131"/>
      <c r="EI43" s="131"/>
      <c r="EJ43" s="131"/>
      <c r="EK43" s="131"/>
      <c r="EL43" s="131"/>
      <c r="EM43" s="131"/>
      <c r="EN43" s="131"/>
      <c r="EO43" s="131"/>
      <c r="EP43" s="131"/>
      <c r="EQ43" s="131"/>
      <c r="ER43" s="131"/>
      <c r="ES43" s="131"/>
      <c r="ET43" s="131"/>
      <c r="EU43" s="131"/>
      <c r="EV43" s="131"/>
      <c r="EW43" s="131"/>
      <c r="EX43" s="131"/>
      <c r="EY43" s="131"/>
      <c r="EZ43" s="131"/>
      <c r="FA43" s="131"/>
      <c r="FB43" s="131"/>
      <c r="FC43" s="131"/>
      <c r="FD43" s="131"/>
      <c r="FE43" s="131"/>
      <c r="FF43" s="131"/>
      <c r="FG43" s="131"/>
      <c r="FH43" s="131"/>
      <c r="FI43" s="131"/>
      <c r="FJ43" s="131"/>
      <c r="FK43" s="131"/>
      <c r="FL43" s="131"/>
      <c r="FM43" s="131"/>
      <c r="FN43" s="131"/>
      <c r="FO43" s="131"/>
      <c r="FP43" s="131"/>
      <c r="FQ43" s="131"/>
      <c r="FR43" s="131"/>
      <c r="FS43" s="131"/>
      <c r="FT43" s="131"/>
      <c r="FU43" s="131"/>
      <c r="FV43" s="131"/>
      <c r="FW43" s="131"/>
      <c r="FX43" s="131"/>
      <c r="FY43" s="131"/>
      <c r="FZ43" s="131"/>
      <c r="GA43" s="131"/>
      <c r="GB43" s="131"/>
      <c r="GC43" s="131"/>
      <c r="GD43" s="131"/>
      <c r="GE43" s="131"/>
      <c r="GF43" s="131"/>
      <c r="GG43" s="131"/>
      <c r="GH43" s="131"/>
      <c r="GI43" s="131"/>
      <c r="GJ43" s="131"/>
      <c r="GK43" s="131"/>
      <c r="GL43" s="131"/>
      <c r="GM43" s="131"/>
      <c r="GN43" s="131"/>
      <c r="GO43" s="131"/>
      <c r="GP43" s="131"/>
      <c r="GQ43" s="131"/>
      <c r="GR43" s="131"/>
      <c r="GS43" s="131"/>
      <c r="GT43" s="131"/>
      <c r="GU43" s="131"/>
      <c r="GV43" s="131"/>
      <c r="GW43" s="131"/>
      <c r="GX43" s="131"/>
    </row>
    <row r="44" spans="1:206" ht="16">
      <c r="A44" s="131"/>
      <c r="B44" s="131"/>
      <c r="C44" s="131"/>
      <c r="D44" s="131"/>
      <c r="E44" s="131"/>
      <c r="F44" s="131"/>
      <c r="G44" s="233"/>
      <c r="H44" s="131"/>
      <c r="I44" s="131"/>
      <c r="J44" s="233"/>
      <c r="K44" s="257" t="s">
        <v>131</v>
      </c>
      <c r="L44" s="131"/>
      <c r="M44" s="131"/>
      <c r="N44" s="258" t="s">
        <v>226</v>
      </c>
      <c r="O44" s="233"/>
      <c r="P44" s="233"/>
      <c r="Q44" s="233"/>
      <c r="R44" s="233"/>
      <c r="S44" s="233"/>
      <c r="T44" s="233"/>
      <c r="U44" s="233"/>
      <c r="V44" s="233"/>
      <c r="W44" s="233"/>
      <c r="X44" s="131"/>
      <c r="Y44" s="131"/>
      <c r="Z44" s="131"/>
      <c r="AA44" s="131"/>
      <c r="AB44" s="131"/>
      <c r="AC44" s="131"/>
      <c r="AD44" s="131"/>
      <c r="AE44" s="131"/>
      <c r="AF44" s="131"/>
      <c r="AG44" s="131"/>
      <c r="AH44" s="131"/>
      <c r="AI44" s="131"/>
      <c r="AJ44" s="131"/>
      <c r="AK44" s="131"/>
      <c r="AL44" s="131"/>
      <c r="AM44" s="131"/>
      <c r="AN44" s="131"/>
      <c r="AO44" s="131"/>
      <c r="AP44" s="131"/>
      <c r="AQ44" s="131"/>
      <c r="AR44" s="131"/>
      <c r="AS44" s="131"/>
      <c r="AT44" s="131"/>
      <c r="AU44" s="131"/>
      <c r="AV44" s="131"/>
      <c r="AW44" s="131"/>
      <c r="AX44" s="131"/>
      <c r="AY44" s="131"/>
      <c r="AZ44" s="131"/>
      <c r="BA44" s="131"/>
      <c r="BB44" s="131"/>
      <c r="BC44" s="131"/>
      <c r="BD44" s="131"/>
      <c r="BE44" s="131"/>
      <c r="BF44" s="131"/>
      <c r="BG44" s="131"/>
      <c r="BH44" s="131"/>
      <c r="BI44" s="131"/>
      <c r="BJ44" s="131"/>
      <c r="BK44" s="131"/>
      <c r="BL44" s="131"/>
      <c r="BM44" s="131"/>
      <c r="BN44" s="131"/>
      <c r="BO44" s="131"/>
      <c r="BP44" s="131"/>
      <c r="BQ44" s="131"/>
      <c r="BR44" s="131"/>
      <c r="BS44" s="131"/>
      <c r="BT44" s="131"/>
      <c r="BU44" s="131"/>
      <c r="BV44" s="131"/>
      <c r="BW44" s="131"/>
      <c r="BX44" s="131"/>
      <c r="BY44" s="131"/>
      <c r="BZ44" s="131"/>
      <c r="CA44" s="131"/>
      <c r="CB44" s="131"/>
      <c r="CC44" s="131"/>
      <c r="CD44" s="131"/>
      <c r="CE44" s="131"/>
      <c r="CF44" s="131"/>
      <c r="CG44" s="131"/>
      <c r="CH44" s="131"/>
      <c r="CI44" s="131"/>
      <c r="CJ44" s="131"/>
      <c r="CK44" s="131"/>
      <c r="CL44" s="131"/>
      <c r="CM44" s="131"/>
      <c r="CN44" s="131"/>
      <c r="CO44" s="131"/>
      <c r="CP44" s="131"/>
      <c r="CQ44" s="131"/>
      <c r="CR44" s="131"/>
      <c r="CS44" s="131"/>
      <c r="CT44" s="131"/>
      <c r="CU44" s="131"/>
      <c r="CV44" s="131"/>
      <c r="CW44" s="131"/>
      <c r="CX44" s="131"/>
      <c r="CY44" s="131"/>
      <c r="CZ44" s="131"/>
      <c r="DA44" s="131"/>
      <c r="DB44" s="131"/>
      <c r="DC44" s="131"/>
      <c r="DD44" s="131"/>
      <c r="DE44" s="131"/>
      <c r="DF44" s="131"/>
      <c r="DG44" s="131"/>
      <c r="DH44" s="131"/>
      <c r="DI44" s="131"/>
      <c r="DJ44" s="131"/>
      <c r="DK44" s="131"/>
      <c r="DL44" s="131"/>
      <c r="DM44" s="131"/>
      <c r="DN44" s="131"/>
      <c r="DO44" s="131"/>
      <c r="DP44" s="131"/>
      <c r="DQ44" s="131"/>
      <c r="DR44" s="131"/>
      <c r="DS44" s="131"/>
      <c r="DT44" s="131"/>
      <c r="DU44" s="131"/>
      <c r="DV44" s="131"/>
      <c r="DW44" s="131"/>
      <c r="DX44" s="131"/>
      <c r="DY44" s="131"/>
      <c r="DZ44" s="131"/>
      <c r="EA44" s="131"/>
      <c r="EB44" s="131"/>
      <c r="EC44" s="131"/>
      <c r="ED44" s="131"/>
      <c r="EE44" s="131"/>
      <c r="EF44" s="131"/>
      <c r="EG44" s="131"/>
      <c r="EH44" s="131"/>
      <c r="EI44" s="131"/>
      <c r="EJ44" s="131"/>
      <c r="EK44" s="131"/>
      <c r="EL44" s="131"/>
      <c r="EM44" s="131"/>
      <c r="EN44" s="131"/>
      <c r="EO44" s="131"/>
      <c r="EP44" s="131"/>
      <c r="EQ44" s="131"/>
      <c r="ER44" s="131"/>
      <c r="ES44" s="131"/>
      <c r="ET44" s="131"/>
      <c r="EU44" s="131"/>
      <c r="EV44" s="131"/>
      <c r="EW44" s="131"/>
      <c r="EX44" s="131"/>
      <c r="EY44" s="131"/>
      <c r="EZ44" s="131"/>
      <c r="FA44" s="131"/>
      <c r="FB44" s="131"/>
      <c r="FC44" s="131"/>
      <c r="FD44" s="131"/>
      <c r="FE44" s="131"/>
      <c r="FF44" s="131"/>
      <c r="FG44" s="131"/>
      <c r="FH44" s="131"/>
      <c r="FI44" s="131"/>
      <c r="FJ44" s="131"/>
      <c r="FK44" s="131"/>
      <c r="FL44" s="131"/>
      <c r="FM44" s="131"/>
      <c r="FN44" s="131"/>
      <c r="FO44" s="131"/>
      <c r="FP44" s="131"/>
      <c r="FQ44" s="131"/>
      <c r="FR44" s="131"/>
      <c r="FS44" s="131"/>
      <c r="FT44" s="131"/>
      <c r="FU44" s="131"/>
      <c r="FV44" s="131"/>
      <c r="FW44" s="131"/>
      <c r="FX44" s="131"/>
      <c r="FY44" s="131"/>
      <c r="FZ44" s="131"/>
      <c r="GA44" s="131"/>
      <c r="GB44" s="131"/>
      <c r="GC44" s="131"/>
      <c r="GD44" s="131"/>
      <c r="GE44" s="131"/>
      <c r="GF44" s="131"/>
      <c r="GG44" s="131"/>
      <c r="GH44" s="131"/>
      <c r="GI44" s="131"/>
      <c r="GJ44" s="131"/>
      <c r="GK44" s="131"/>
      <c r="GL44" s="131"/>
      <c r="GM44" s="131"/>
      <c r="GN44" s="131"/>
      <c r="GO44" s="131"/>
      <c r="GP44" s="131"/>
      <c r="GQ44" s="131"/>
      <c r="GR44" s="131"/>
      <c r="GS44" s="131"/>
      <c r="GT44" s="131"/>
      <c r="GU44" s="131"/>
      <c r="GV44" s="131"/>
      <c r="GW44" s="131"/>
      <c r="GX44" s="131"/>
    </row>
    <row r="45" spans="1:206" ht="16">
      <c r="A45" s="131"/>
      <c r="B45" s="131"/>
      <c r="C45" s="131"/>
      <c r="D45" s="131"/>
      <c r="E45" s="131"/>
      <c r="F45" s="131"/>
      <c r="G45" s="233"/>
      <c r="H45" s="131"/>
      <c r="I45" s="131"/>
      <c r="J45" s="233"/>
      <c r="K45" s="257"/>
      <c r="L45" s="131"/>
      <c r="M45" s="131"/>
      <c r="N45" s="131"/>
      <c r="O45" s="131"/>
      <c r="P45" s="131"/>
      <c r="Q45" s="131"/>
      <c r="R45" s="131"/>
      <c r="S45" s="131"/>
      <c r="T45" s="131"/>
      <c r="U45" s="131"/>
      <c r="V45" s="131"/>
      <c r="W45" s="131"/>
      <c r="X45" s="131"/>
      <c r="Y45" s="131"/>
      <c r="Z45" s="131"/>
      <c r="AB45" s="131"/>
      <c r="AC45" s="131"/>
      <c r="AD45" s="131"/>
      <c r="AE45" s="131"/>
      <c r="AF45" s="131"/>
      <c r="AG45" s="131"/>
      <c r="AH45" s="131"/>
      <c r="AI45" s="131"/>
      <c r="AJ45" s="131"/>
      <c r="AK45" s="131"/>
      <c r="AL45" s="131"/>
      <c r="AM45" s="131"/>
      <c r="AN45" s="131"/>
      <c r="AO45" s="131"/>
      <c r="AP45" s="131"/>
      <c r="AQ45" s="131"/>
      <c r="AR45" s="131"/>
      <c r="AS45" s="131"/>
      <c r="AT45" s="131"/>
      <c r="AU45" s="131"/>
      <c r="AV45" s="131"/>
      <c r="AW45" s="131"/>
      <c r="AX45" s="131"/>
      <c r="AY45" s="131"/>
      <c r="AZ45" s="131"/>
      <c r="BA45" s="131"/>
      <c r="BB45" s="131"/>
      <c r="BC45" s="131"/>
      <c r="BD45" s="131"/>
      <c r="BE45" s="131"/>
      <c r="BF45" s="131"/>
      <c r="BG45" s="131"/>
      <c r="BH45" s="131"/>
      <c r="BI45" s="131"/>
      <c r="BJ45" s="131"/>
      <c r="BK45" s="131"/>
      <c r="BL45" s="131"/>
      <c r="BM45" s="131"/>
      <c r="BN45" s="131"/>
      <c r="BO45" s="131"/>
      <c r="BP45" s="131"/>
      <c r="BQ45" s="131"/>
      <c r="BR45" s="131"/>
      <c r="BS45" s="131"/>
      <c r="BT45" s="131"/>
      <c r="BU45" s="131"/>
      <c r="BV45" s="131"/>
      <c r="BW45" s="131"/>
      <c r="BX45" s="131"/>
      <c r="BY45" s="131"/>
      <c r="BZ45" s="131"/>
      <c r="CA45" s="131"/>
      <c r="CB45" s="131"/>
      <c r="CC45" s="131"/>
      <c r="CD45" s="131"/>
      <c r="CE45" s="131"/>
      <c r="CF45" s="131"/>
      <c r="CG45" s="131"/>
      <c r="CH45" s="131"/>
      <c r="CI45" s="131"/>
      <c r="CJ45" s="131"/>
      <c r="CK45" s="131"/>
      <c r="CL45" s="131"/>
      <c r="CM45" s="131"/>
      <c r="CN45" s="131"/>
      <c r="CO45" s="131"/>
      <c r="CP45" s="131"/>
      <c r="CQ45" s="131"/>
      <c r="CR45" s="131"/>
      <c r="CS45" s="131"/>
      <c r="CT45" s="131"/>
      <c r="CU45" s="131"/>
      <c r="CV45" s="131"/>
      <c r="CW45" s="131"/>
      <c r="CX45" s="131"/>
      <c r="CY45" s="131"/>
      <c r="CZ45" s="131"/>
      <c r="DA45" s="131"/>
      <c r="DB45" s="131"/>
      <c r="DC45" s="131"/>
      <c r="DD45" s="131"/>
      <c r="DE45" s="131"/>
      <c r="DF45" s="131"/>
      <c r="DG45" s="131"/>
      <c r="DH45" s="131"/>
      <c r="DI45" s="131"/>
      <c r="DJ45" s="131"/>
      <c r="DK45" s="131"/>
      <c r="DL45" s="131"/>
      <c r="DM45" s="131"/>
      <c r="DN45" s="131"/>
      <c r="DO45" s="131"/>
      <c r="DP45" s="131"/>
      <c r="DQ45" s="131"/>
      <c r="DR45" s="131"/>
      <c r="DS45" s="131"/>
      <c r="DT45" s="131"/>
      <c r="DU45" s="131"/>
      <c r="DV45" s="131"/>
      <c r="DW45" s="131"/>
      <c r="DX45" s="131"/>
      <c r="DY45" s="131"/>
      <c r="DZ45" s="131"/>
      <c r="EA45" s="131"/>
      <c r="EB45" s="131"/>
      <c r="EC45" s="131"/>
      <c r="ED45" s="131"/>
      <c r="EE45" s="131"/>
      <c r="EF45" s="131"/>
      <c r="EG45" s="131"/>
      <c r="EH45" s="131"/>
      <c r="EI45" s="131"/>
      <c r="EJ45" s="131"/>
      <c r="EK45" s="131"/>
      <c r="EL45" s="131"/>
      <c r="EM45" s="131"/>
      <c r="EN45" s="131"/>
      <c r="EO45" s="131"/>
      <c r="EP45" s="131"/>
      <c r="EQ45" s="131"/>
      <c r="ER45" s="131"/>
      <c r="ES45" s="131"/>
      <c r="ET45" s="131"/>
      <c r="EU45" s="131"/>
      <c r="EV45" s="131"/>
      <c r="EW45" s="131"/>
      <c r="EX45" s="131"/>
      <c r="EY45" s="131"/>
      <c r="EZ45" s="131"/>
      <c r="FA45" s="131"/>
      <c r="FB45" s="131"/>
      <c r="FC45" s="131"/>
      <c r="FD45" s="131"/>
      <c r="FE45" s="131"/>
      <c r="FF45" s="131"/>
      <c r="FG45" s="131"/>
      <c r="FH45" s="131"/>
      <c r="FI45" s="131"/>
      <c r="FJ45" s="131"/>
      <c r="FK45" s="131"/>
      <c r="FL45" s="131"/>
      <c r="FM45" s="131"/>
      <c r="FN45" s="131"/>
      <c r="FO45" s="131"/>
      <c r="FP45" s="131"/>
      <c r="FQ45" s="131"/>
      <c r="FR45" s="131"/>
      <c r="FS45" s="131"/>
      <c r="FT45" s="131"/>
      <c r="FU45" s="131"/>
      <c r="FV45" s="131"/>
      <c r="FW45" s="131"/>
      <c r="FX45" s="131"/>
      <c r="FY45" s="131"/>
      <c r="FZ45" s="131"/>
      <c r="GA45" s="131"/>
      <c r="GB45" s="131"/>
      <c r="GC45" s="131"/>
      <c r="GD45" s="131"/>
      <c r="GE45" s="131"/>
      <c r="GF45" s="131"/>
      <c r="GG45" s="131"/>
      <c r="GH45" s="131"/>
      <c r="GI45" s="131"/>
      <c r="GJ45" s="131"/>
      <c r="GK45" s="131"/>
      <c r="GL45" s="131"/>
      <c r="GM45" s="131"/>
      <c r="GN45" s="131"/>
      <c r="GO45" s="131"/>
      <c r="GP45" s="131"/>
      <c r="GQ45" s="131"/>
      <c r="GR45" s="131"/>
      <c r="GS45" s="131"/>
      <c r="GT45" s="131"/>
      <c r="GU45" s="131"/>
      <c r="GV45" s="131"/>
      <c r="GW45" s="131"/>
      <c r="GX45" s="131"/>
    </row>
    <row r="46" spans="1:206" s="261" customFormat="1" ht="23" customHeight="1">
      <c r="A46" s="195"/>
      <c r="B46" s="196" t="s">
        <v>135</v>
      </c>
      <c r="C46" s="197"/>
      <c r="D46" s="197"/>
      <c r="E46" s="197"/>
      <c r="F46" s="197"/>
      <c r="G46" s="197"/>
      <c r="H46" s="197"/>
      <c r="I46" s="197"/>
      <c r="J46" s="198"/>
      <c r="K46" s="198"/>
      <c r="L46" s="131"/>
      <c r="M46" s="131"/>
      <c r="N46" s="230" t="s">
        <v>218</v>
      </c>
      <c r="O46" s="230"/>
      <c r="P46" s="230"/>
      <c r="Q46" s="230"/>
      <c r="R46" s="230"/>
      <c r="S46" s="230"/>
      <c r="T46" s="230"/>
      <c r="U46" s="230"/>
      <c r="V46" s="230"/>
      <c r="W46" s="259" t="e">
        <f>K41</f>
        <v>#N/A</v>
      </c>
      <c r="X46" s="260" t="s">
        <v>208</v>
      </c>
      <c r="Y46" s="131"/>
      <c r="Z46" s="131"/>
      <c r="AA46" s="131"/>
      <c r="AB46" s="197"/>
      <c r="AC46" s="197"/>
      <c r="AD46" s="197"/>
      <c r="AE46" s="197"/>
      <c r="AF46" s="197"/>
      <c r="AG46" s="197"/>
      <c r="AH46" s="197"/>
      <c r="AI46" s="197"/>
      <c r="AJ46" s="197"/>
      <c r="AK46" s="197"/>
      <c r="AL46" s="197"/>
      <c r="AM46" s="197"/>
      <c r="AN46" s="197"/>
      <c r="AO46" s="197"/>
      <c r="AP46" s="197"/>
      <c r="AQ46" s="197"/>
      <c r="AR46" s="197"/>
      <c r="AS46" s="197"/>
      <c r="AT46" s="197"/>
      <c r="AU46" s="197"/>
      <c r="AV46" s="197"/>
      <c r="AW46" s="197"/>
      <c r="AX46" s="197"/>
      <c r="AY46" s="197"/>
      <c r="AZ46" s="197"/>
      <c r="BA46" s="197"/>
      <c r="BB46" s="197"/>
      <c r="BC46" s="197"/>
      <c r="BD46" s="197"/>
      <c r="BE46" s="197"/>
      <c r="BF46" s="197"/>
      <c r="BG46" s="197"/>
      <c r="BH46" s="197"/>
      <c r="BI46" s="197"/>
      <c r="BJ46" s="197"/>
      <c r="BK46" s="197"/>
      <c r="BL46" s="197"/>
      <c r="BM46" s="197"/>
      <c r="BN46" s="197"/>
      <c r="BO46" s="197"/>
      <c r="BP46" s="197"/>
      <c r="BQ46" s="197"/>
      <c r="BR46" s="197"/>
      <c r="BS46" s="197"/>
      <c r="BT46" s="197"/>
      <c r="BU46" s="197"/>
      <c r="BV46" s="197"/>
      <c r="BW46" s="197"/>
      <c r="BX46" s="197"/>
      <c r="BY46" s="197"/>
      <c r="BZ46" s="197"/>
      <c r="CA46" s="197"/>
      <c r="CB46" s="197"/>
      <c r="CC46" s="197"/>
      <c r="CD46" s="197"/>
      <c r="CE46" s="197"/>
      <c r="CF46" s="197"/>
      <c r="CG46" s="197"/>
      <c r="CH46" s="197"/>
      <c r="CI46" s="197"/>
      <c r="CJ46" s="197"/>
      <c r="CK46" s="197"/>
      <c r="CL46" s="197"/>
      <c r="CM46" s="197"/>
      <c r="CN46" s="197"/>
      <c r="CO46" s="197"/>
      <c r="CP46" s="197"/>
      <c r="CQ46" s="197"/>
      <c r="CR46" s="197"/>
      <c r="CS46" s="197"/>
      <c r="CT46" s="197"/>
      <c r="CU46" s="197"/>
      <c r="CV46" s="197"/>
      <c r="CW46" s="197"/>
      <c r="CX46" s="197"/>
      <c r="CY46" s="197"/>
      <c r="CZ46" s="197"/>
      <c r="DA46" s="197"/>
      <c r="DB46" s="197"/>
      <c r="DC46" s="197"/>
      <c r="DD46" s="197"/>
      <c r="DE46" s="197"/>
      <c r="DF46" s="197"/>
      <c r="DG46" s="197"/>
      <c r="DH46" s="197"/>
      <c r="DI46" s="197"/>
      <c r="DJ46" s="197"/>
      <c r="DK46" s="197"/>
      <c r="DL46" s="197"/>
      <c r="DM46" s="197"/>
      <c r="DN46" s="197"/>
      <c r="DO46" s="197"/>
      <c r="DP46" s="197"/>
      <c r="DQ46" s="197"/>
      <c r="DR46" s="197"/>
      <c r="DS46" s="197"/>
      <c r="DT46" s="197"/>
      <c r="DU46" s="197"/>
      <c r="DV46" s="197"/>
      <c r="DW46" s="197"/>
      <c r="DX46" s="197"/>
      <c r="DY46" s="197"/>
      <c r="DZ46" s="197"/>
      <c r="EA46" s="197"/>
      <c r="EB46" s="197"/>
      <c r="EC46" s="197"/>
      <c r="ED46" s="197"/>
      <c r="EE46" s="197"/>
      <c r="EF46" s="197"/>
      <c r="EG46" s="197"/>
      <c r="EH46" s="197"/>
      <c r="EI46" s="197"/>
      <c r="EJ46" s="197"/>
      <c r="EK46" s="197"/>
      <c r="EL46" s="197"/>
      <c r="EM46" s="197"/>
      <c r="EN46" s="197"/>
      <c r="EO46" s="197"/>
      <c r="EP46" s="197"/>
      <c r="EQ46" s="197"/>
      <c r="ER46" s="197"/>
      <c r="ES46" s="197"/>
      <c r="ET46" s="197"/>
      <c r="EU46" s="197"/>
      <c r="EV46" s="197"/>
      <c r="EW46" s="197"/>
      <c r="EX46" s="197"/>
      <c r="EY46" s="197"/>
      <c r="EZ46" s="197"/>
      <c r="FA46" s="197"/>
      <c r="FB46" s="197"/>
      <c r="FC46" s="197"/>
      <c r="FD46" s="197"/>
      <c r="FE46" s="197"/>
      <c r="FF46" s="197"/>
      <c r="FG46" s="197"/>
      <c r="FH46" s="197"/>
      <c r="FI46" s="197"/>
      <c r="FJ46" s="197"/>
      <c r="FK46" s="197"/>
      <c r="FL46" s="197"/>
      <c r="FM46" s="197"/>
      <c r="FN46" s="197"/>
      <c r="FO46" s="197"/>
      <c r="FP46" s="197"/>
      <c r="FQ46" s="197"/>
      <c r="FR46" s="197"/>
      <c r="FS46" s="197"/>
      <c r="FT46" s="197"/>
      <c r="FU46" s="197"/>
      <c r="FV46" s="197"/>
      <c r="FW46" s="197"/>
      <c r="FX46" s="197"/>
      <c r="FY46" s="197"/>
      <c r="FZ46" s="197"/>
      <c r="GA46" s="197"/>
      <c r="GB46" s="197"/>
      <c r="GC46" s="197"/>
      <c r="GD46" s="197"/>
      <c r="GE46" s="197"/>
      <c r="GF46" s="197"/>
      <c r="GG46" s="197"/>
      <c r="GH46" s="197"/>
      <c r="GI46" s="197"/>
      <c r="GJ46" s="197"/>
      <c r="GK46" s="197"/>
      <c r="GL46" s="197"/>
      <c r="GM46" s="197"/>
      <c r="GN46" s="197"/>
      <c r="GO46" s="197"/>
      <c r="GP46" s="197"/>
      <c r="GQ46" s="197"/>
      <c r="GR46" s="197"/>
      <c r="GS46" s="197"/>
      <c r="GT46" s="197"/>
      <c r="GU46" s="197"/>
      <c r="GV46" s="197"/>
      <c r="GW46" s="197"/>
      <c r="GX46" s="197"/>
    </row>
    <row r="47" spans="1:206" ht="16">
      <c r="A47" s="94" t="s">
        <v>105</v>
      </c>
      <c r="B47" s="132" t="s">
        <v>104</v>
      </c>
      <c r="C47" s="94" t="s">
        <v>106</v>
      </c>
      <c r="D47" s="199"/>
      <c r="E47" s="199"/>
      <c r="F47" s="199"/>
      <c r="G47" s="199"/>
      <c r="H47" s="131" t="s">
        <v>107</v>
      </c>
      <c r="I47" s="199"/>
      <c r="J47" s="199"/>
      <c r="K47" s="199"/>
      <c r="L47" s="131"/>
      <c r="M47" s="131"/>
      <c r="N47" s="233"/>
      <c r="O47" s="233"/>
      <c r="P47" s="233"/>
      <c r="Q47" s="233"/>
      <c r="R47" s="233"/>
      <c r="S47" s="233"/>
      <c r="T47" s="233"/>
      <c r="U47" s="233"/>
      <c r="V47" s="233"/>
      <c r="W47" s="233"/>
      <c r="X47" s="131"/>
      <c r="Y47" s="131"/>
      <c r="Z47" s="197"/>
      <c r="AA47" s="197"/>
      <c r="AB47" s="131"/>
      <c r="AC47" s="131"/>
      <c r="AD47" s="131"/>
      <c r="AE47" s="131"/>
      <c r="AF47" s="131"/>
      <c r="AG47" s="131"/>
      <c r="AH47" s="131"/>
      <c r="AI47" s="131"/>
      <c r="AJ47" s="131"/>
      <c r="AK47" s="131"/>
      <c r="AL47" s="131"/>
      <c r="AM47" s="131"/>
      <c r="AN47" s="131"/>
      <c r="AO47" s="131"/>
      <c r="AP47" s="131"/>
      <c r="AQ47" s="131"/>
      <c r="AR47" s="131"/>
      <c r="AS47" s="131"/>
      <c r="AT47" s="131"/>
      <c r="AU47" s="131"/>
      <c r="AV47" s="131"/>
      <c r="AW47" s="131"/>
      <c r="AX47" s="131"/>
      <c r="AY47" s="131"/>
      <c r="AZ47" s="131"/>
      <c r="BA47" s="131"/>
      <c r="BB47" s="131"/>
      <c r="BC47" s="131"/>
      <c r="BD47" s="131"/>
      <c r="BE47" s="131"/>
      <c r="BF47" s="131"/>
      <c r="BG47" s="131"/>
      <c r="BH47" s="131"/>
      <c r="BI47" s="131"/>
      <c r="BJ47" s="131"/>
      <c r="BK47" s="131"/>
      <c r="BL47" s="131"/>
      <c r="BM47" s="131"/>
      <c r="BN47" s="131"/>
      <c r="BO47" s="131"/>
      <c r="BP47" s="131"/>
      <c r="BQ47" s="131"/>
      <c r="BR47" s="131"/>
      <c r="BS47" s="131"/>
      <c r="BT47" s="131"/>
      <c r="BU47" s="131"/>
      <c r="BV47" s="131"/>
      <c r="BW47" s="131"/>
      <c r="BX47" s="131"/>
      <c r="BY47" s="131"/>
      <c r="BZ47" s="131"/>
      <c r="CA47" s="131"/>
      <c r="CB47" s="131"/>
      <c r="CC47" s="131"/>
      <c r="CD47" s="131"/>
      <c r="CE47" s="131"/>
      <c r="CF47" s="131"/>
      <c r="CG47" s="131"/>
      <c r="CH47" s="131"/>
      <c r="CI47" s="131"/>
      <c r="CJ47" s="131"/>
      <c r="CK47" s="131"/>
      <c r="CL47" s="131"/>
      <c r="CM47" s="131"/>
      <c r="CN47" s="131"/>
      <c r="CO47" s="131"/>
      <c r="CP47" s="131"/>
      <c r="CQ47" s="131"/>
      <c r="CR47" s="131"/>
      <c r="CS47" s="131"/>
      <c r="CT47" s="131"/>
      <c r="CU47" s="131"/>
      <c r="CV47" s="131"/>
      <c r="CW47" s="131"/>
      <c r="CX47" s="131"/>
      <c r="CY47" s="131"/>
      <c r="CZ47" s="131"/>
      <c r="DA47" s="131"/>
      <c r="DB47" s="131"/>
      <c r="DC47" s="131"/>
      <c r="DD47" s="131"/>
      <c r="DE47" s="131"/>
      <c r="DF47" s="131"/>
      <c r="DG47" s="131"/>
      <c r="DH47" s="131"/>
      <c r="DI47" s="131"/>
      <c r="DJ47" s="131"/>
      <c r="DK47" s="131"/>
      <c r="DL47" s="131"/>
      <c r="DM47" s="131"/>
      <c r="DN47" s="131"/>
      <c r="DO47" s="131"/>
      <c r="DP47" s="131"/>
      <c r="DQ47" s="131"/>
      <c r="DR47" s="131"/>
      <c r="DS47" s="131"/>
      <c r="DT47" s="131"/>
      <c r="DU47" s="131"/>
      <c r="DV47" s="131"/>
      <c r="DW47" s="131"/>
      <c r="DX47" s="131"/>
      <c r="DY47" s="131"/>
      <c r="DZ47" s="131"/>
      <c r="EA47" s="131"/>
      <c r="EB47" s="131"/>
      <c r="EC47" s="131"/>
      <c r="ED47" s="131"/>
      <c r="EE47" s="131"/>
      <c r="EF47" s="131"/>
      <c r="EG47" s="131"/>
      <c r="EH47" s="131"/>
      <c r="EI47" s="131"/>
      <c r="EJ47" s="131"/>
      <c r="EK47" s="131"/>
      <c r="EL47" s="131"/>
      <c r="EM47" s="131"/>
      <c r="EN47" s="131"/>
      <c r="EO47" s="131"/>
      <c r="EP47" s="131"/>
      <c r="EQ47" s="131"/>
      <c r="ER47" s="131"/>
      <c r="ES47" s="131"/>
      <c r="ET47" s="131"/>
      <c r="EU47" s="131"/>
      <c r="EV47" s="131"/>
      <c r="EW47" s="131"/>
      <c r="EX47" s="131"/>
      <c r="EY47" s="131"/>
      <c r="EZ47" s="131"/>
      <c r="FA47" s="131"/>
      <c r="FB47" s="131"/>
      <c r="FC47" s="131"/>
      <c r="FD47" s="131"/>
      <c r="FE47" s="131"/>
      <c r="FF47" s="131"/>
      <c r="FG47" s="131"/>
      <c r="FH47" s="131"/>
      <c r="FI47" s="131"/>
      <c r="FJ47" s="131"/>
      <c r="FK47" s="131"/>
      <c r="FL47" s="131"/>
      <c r="FM47" s="131"/>
      <c r="FN47" s="131"/>
      <c r="FO47" s="131"/>
      <c r="FP47" s="131"/>
      <c r="FQ47" s="131"/>
      <c r="FR47" s="131"/>
      <c r="FS47" s="131"/>
      <c r="FT47" s="131"/>
      <c r="FU47" s="131"/>
      <c r="FV47" s="131"/>
      <c r="FW47" s="131"/>
      <c r="FX47" s="131"/>
      <c r="FY47" s="131"/>
      <c r="FZ47" s="131"/>
      <c r="GA47" s="131"/>
      <c r="GB47" s="131"/>
      <c r="GC47" s="131"/>
      <c r="GD47" s="131"/>
      <c r="GE47" s="131"/>
      <c r="GF47" s="131"/>
      <c r="GG47" s="131"/>
      <c r="GH47" s="131"/>
      <c r="GI47" s="131"/>
      <c r="GJ47" s="131"/>
      <c r="GK47" s="131"/>
      <c r="GL47" s="131"/>
      <c r="GM47" s="131"/>
      <c r="GN47" s="131"/>
      <c r="GO47" s="131"/>
      <c r="GP47" s="131"/>
      <c r="GQ47" s="131"/>
      <c r="GR47" s="131"/>
      <c r="GS47" s="131"/>
      <c r="GT47" s="131"/>
      <c r="GU47" s="131"/>
      <c r="GV47" s="131"/>
      <c r="GW47" s="131"/>
      <c r="GX47" s="131"/>
    </row>
    <row r="48" spans="1:206" ht="16">
      <c r="A48" s="131"/>
      <c r="B48" s="131"/>
      <c r="C48" s="94" t="s">
        <v>108</v>
      </c>
      <c r="D48" s="199"/>
      <c r="E48" s="199"/>
      <c r="F48" s="199"/>
      <c r="G48" s="138"/>
      <c r="H48" s="131" t="s">
        <v>109</v>
      </c>
      <c r="I48" s="199"/>
      <c r="J48" s="138"/>
      <c r="K48" s="199"/>
      <c r="L48" s="197"/>
      <c r="M48" s="197"/>
      <c r="N48" s="260" t="s">
        <v>220</v>
      </c>
      <c r="O48" s="260"/>
      <c r="P48" s="260"/>
      <c r="Q48" s="260"/>
      <c r="R48" s="260"/>
      <c r="S48" s="260"/>
      <c r="T48" s="260"/>
      <c r="U48" s="260"/>
      <c r="V48" s="260"/>
      <c r="W48" s="260"/>
      <c r="X48" s="131"/>
      <c r="Y48" s="131"/>
      <c r="Z48" s="131"/>
      <c r="AA48" s="131"/>
      <c r="AB48" s="131"/>
      <c r="AC48" s="131"/>
      <c r="AD48" s="131"/>
      <c r="AE48" s="131"/>
      <c r="AF48" s="131"/>
      <c r="AG48" s="131"/>
      <c r="AH48" s="131"/>
      <c r="AI48" s="131"/>
      <c r="AJ48" s="131"/>
      <c r="AK48" s="131"/>
      <c r="AL48" s="131"/>
      <c r="AM48" s="131"/>
      <c r="AN48" s="131"/>
      <c r="AO48" s="131"/>
      <c r="AP48" s="131"/>
      <c r="AQ48" s="131"/>
      <c r="AR48" s="131"/>
      <c r="AS48" s="131"/>
      <c r="AT48" s="131"/>
      <c r="AU48" s="131"/>
      <c r="AV48" s="131"/>
      <c r="AW48" s="131"/>
      <c r="AX48" s="131"/>
      <c r="AY48" s="131"/>
      <c r="AZ48" s="131"/>
      <c r="BA48" s="131"/>
      <c r="BB48" s="131"/>
      <c r="BC48" s="131"/>
      <c r="BD48" s="131"/>
      <c r="BE48" s="131"/>
      <c r="BF48" s="131"/>
      <c r="BG48" s="131"/>
      <c r="BH48" s="131"/>
      <c r="BI48" s="131"/>
      <c r="BJ48" s="131"/>
      <c r="BK48" s="131"/>
      <c r="BL48" s="131"/>
      <c r="BM48" s="131"/>
      <c r="BN48" s="131"/>
      <c r="BO48" s="131"/>
      <c r="BP48" s="131"/>
      <c r="BQ48" s="131"/>
      <c r="BR48" s="131"/>
      <c r="BS48" s="131"/>
      <c r="BT48" s="131"/>
      <c r="BU48" s="131"/>
      <c r="BV48" s="131"/>
      <c r="BW48" s="131"/>
      <c r="BX48" s="131"/>
      <c r="BY48" s="131"/>
      <c r="BZ48" s="131"/>
      <c r="CA48" s="131"/>
      <c r="CB48" s="131"/>
      <c r="CC48" s="131"/>
      <c r="CD48" s="131"/>
      <c r="CE48" s="131"/>
      <c r="CF48" s="131"/>
      <c r="CG48" s="131"/>
      <c r="CH48" s="131"/>
      <c r="CI48" s="131"/>
      <c r="CJ48" s="131"/>
      <c r="CK48" s="131"/>
      <c r="CL48" s="131"/>
      <c r="CM48" s="131"/>
      <c r="CN48" s="131"/>
      <c r="CO48" s="131"/>
      <c r="CP48" s="131"/>
      <c r="CQ48" s="131"/>
      <c r="CR48" s="131"/>
      <c r="CS48" s="131"/>
      <c r="CT48" s="131"/>
      <c r="CU48" s="131"/>
      <c r="CV48" s="131"/>
      <c r="CW48" s="131"/>
      <c r="CX48" s="131"/>
      <c r="CY48" s="131"/>
      <c r="CZ48" s="131"/>
      <c r="DA48" s="131"/>
      <c r="DB48" s="131"/>
      <c r="DC48" s="131"/>
      <c r="DD48" s="131"/>
      <c r="DE48" s="131"/>
      <c r="DF48" s="131"/>
      <c r="DG48" s="131"/>
      <c r="DH48" s="131"/>
      <c r="DI48" s="131"/>
      <c r="DJ48" s="131"/>
      <c r="DK48" s="131"/>
      <c r="DL48" s="131"/>
      <c r="DM48" s="131"/>
      <c r="DN48" s="131"/>
      <c r="DO48" s="131"/>
      <c r="DP48" s="131"/>
      <c r="DQ48" s="131"/>
      <c r="DR48" s="131"/>
      <c r="DS48" s="131"/>
      <c r="DT48" s="131"/>
      <c r="DU48" s="131"/>
      <c r="DV48" s="131"/>
      <c r="DW48" s="131"/>
      <c r="DX48" s="131"/>
      <c r="DY48" s="131"/>
      <c r="DZ48" s="131"/>
      <c r="EA48" s="131"/>
      <c r="EB48" s="131"/>
      <c r="EC48" s="131"/>
      <c r="ED48" s="131"/>
      <c r="EE48" s="131"/>
      <c r="EF48" s="131"/>
      <c r="EG48" s="131"/>
      <c r="EH48" s="131"/>
      <c r="EI48" s="131"/>
      <c r="EJ48" s="131"/>
      <c r="EK48" s="131"/>
      <c r="EL48" s="131"/>
      <c r="EM48" s="131"/>
      <c r="EN48" s="131"/>
      <c r="EO48" s="131"/>
      <c r="EP48" s="131"/>
      <c r="EQ48" s="131"/>
      <c r="ER48" s="131"/>
      <c r="ES48" s="131"/>
      <c r="ET48" s="131"/>
      <c r="EU48" s="131"/>
      <c r="EV48" s="131"/>
      <c r="EW48" s="131"/>
      <c r="EX48" s="131"/>
      <c r="EY48" s="131"/>
      <c r="EZ48" s="131"/>
      <c r="FA48" s="131"/>
      <c r="FB48" s="131"/>
      <c r="FC48" s="131"/>
      <c r="FD48" s="131"/>
      <c r="FE48" s="131"/>
      <c r="FF48" s="131"/>
      <c r="FG48" s="131"/>
      <c r="FH48" s="131"/>
      <c r="FI48" s="131"/>
      <c r="FJ48" s="131"/>
      <c r="FK48" s="131"/>
      <c r="FL48" s="131"/>
      <c r="FM48" s="131"/>
      <c r="FN48" s="131"/>
      <c r="FO48" s="131"/>
      <c r="FP48" s="131"/>
      <c r="FQ48" s="131"/>
      <c r="FR48" s="131"/>
      <c r="FS48" s="131"/>
      <c r="FT48" s="131"/>
      <c r="FU48" s="131"/>
      <c r="FV48" s="131"/>
      <c r="FW48" s="131"/>
      <c r="FX48" s="131"/>
      <c r="FY48" s="131"/>
      <c r="FZ48" s="131"/>
      <c r="GA48" s="131"/>
      <c r="GB48" s="131"/>
      <c r="GC48" s="131"/>
      <c r="GD48" s="131"/>
      <c r="GE48" s="131"/>
      <c r="GF48" s="131"/>
      <c r="GG48" s="131"/>
      <c r="GH48" s="131"/>
      <c r="GI48" s="131"/>
      <c r="GJ48" s="131"/>
      <c r="GK48" s="131"/>
      <c r="GL48" s="131"/>
      <c r="GM48" s="131"/>
      <c r="GN48" s="131"/>
      <c r="GO48" s="131"/>
      <c r="GP48" s="131"/>
      <c r="GQ48" s="131"/>
      <c r="GR48" s="131"/>
      <c r="GS48" s="131"/>
      <c r="GT48" s="131"/>
      <c r="GU48" s="131"/>
      <c r="GV48" s="131"/>
      <c r="GW48" s="131"/>
      <c r="GX48" s="131"/>
    </row>
    <row r="49" spans="1:206" ht="16">
      <c r="A49" s="131"/>
      <c r="B49" s="131"/>
      <c r="C49" s="94" t="s">
        <v>110</v>
      </c>
      <c r="D49" s="199"/>
      <c r="E49" s="199"/>
      <c r="F49" s="200" t="s">
        <v>111</v>
      </c>
      <c r="G49" s="199"/>
      <c r="H49" s="199"/>
      <c r="I49" s="199"/>
      <c r="J49" s="138" t="s">
        <v>112</v>
      </c>
      <c r="K49" s="199"/>
      <c r="L49" s="131"/>
      <c r="M49" s="131"/>
      <c r="N49" s="230" t="s">
        <v>223</v>
      </c>
      <c r="O49" s="230"/>
      <c r="P49" s="230"/>
      <c r="Q49" s="230"/>
      <c r="R49" s="230"/>
      <c r="S49" s="230"/>
      <c r="T49" s="230"/>
      <c r="U49" s="262" t="e">
        <f>K41</f>
        <v>#N/A</v>
      </c>
      <c r="V49" s="262"/>
      <c r="W49" s="208"/>
      <c r="X49" s="131"/>
      <c r="Y49" s="197"/>
      <c r="Z49" s="131"/>
      <c r="AA49" s="131"/>
      <c r="AB49" s="131"/>
      <c r="AC49" s="131"/>
      <c r="AD49" s="131"/>
      <c r="AE49" s="131"/>
      <c r="AF49" s="131"/>
      <c r="AG49" s="131"/>
      <c r="AH49" s="131"/>
      <c r="AI49" s="131"/>
      <c r="AJ49" s="131"/>
      <c r="AK49" s="131"/>
      <c r="AL49" s="131"/>
      <c r="AM49" s="131"/>
      <c r="AN49" s="131"/>
      <c r="AO49" s="131"/>
      <c r="AP49" s="131"/>
      <c r="AQ49" s="131"/>
      <c r="AR49" s="131"/>
      <c r="AS49" s="131"/>
      <c r="AT49" s="131"/>
      <c r="AU49" s="131"/>
      <c r="AV49" s="131"/>
      <c r="AW49" s="131"/>
      <c r="AX49" s="131"/>
      <c r="AY49" s="131"/>
      <c r="AZ49" s="131"/>
      <c r="BA49" s="131"/>
      <c r="BB49" s="131"/>
      <c r="BC49" s="131"/>
      <c r="BD49" s="131"/>
      <c r="BE49" s="131"/>
      <c r="BF49" s="131"/>
      <c r="BG49" s="131"/>
      <c r="BH49" s="131"/>
      <c r="BI49" s="131"/>
      <c r="BJ49" s="131"/>
      <c r="BK49" s="131"/>
      <c r="BL49" s="131"/>
      <c r="BM49" s="131"/>
      <c r="BN49" s="131"/>
      <c r="BO49" s="131"/>
      <c r="BP49" s="131"/>
      <c r="BQ49" s="131"/>
      <c r="BR49" s="131"/>
      <c r="BS49" s="131"/>
      <c r="BT49" s="131"/>
      <c r="BU49" s="131"/>
      <c r="BV49" s="131"/>
      <c r="BW49" s="131"/>
      <c r="BX49" s="131"/>
      <c r="BY49" s="131"/>
      <c r="BZ49" s="131"/>
      <c r="CA49" s="131"/>
      <c r="CB49" s="131"/>
      <c r="CC49" s="131"/>
      <c r="CD49" s="131"/>
      <c r="CE49" s="131"/>
      <c r="CF49" s="131"/>
      <c r="CG49" s="131"/>
      <c r="CH49" s="131"/>
      <c r="CI49" s="131"/>
      <c r="CJ49" s="131"/>
      <c r="CK49" s="131"/>
      <c r="CL49" s="131"/>
      <c r="CM49" s="131"/>
      <c r="CN49" s="131"/>
      <c r="CO49" s="131"/>
      <c r="CP49" s="131"/>
      <c r="CQ49" s="131"/>
      <c r="CR49" s="131"/>
      <c r="CS49" s="131"/>
      <c r="CT49" s="131"/>
      <c r="CU49" s="131"/>
      <c r="CV49" s="131"/>
      <c r="CW49" s="131"/>
      <c r="CX49" s="131"/>
      <c r="CY49" s="131"/>
      <c r="CZ49" s="131"/>
      <c r="DA49" s="131"/>
      <c r="DB49" s="131"/>
      <c r="DC49" s="131"/>
      <c r="DD49" s="131"/>
      <c r="DE49" s="131"/>
      <c r="DF49" s="131"/>
      <c r="DG49" s="131"/>
      <c r="DH49" s="131"/>
      <c r="DI49" s="131"/>
      <c r="DJ49" s="131"/>
      <c r="DK49" s="131"/>
      <c r="DL49" s="131"/>
      <c r="DM49" s="131"/>
      <c r="DN49" s="131"/>
      <c r="DO49" s="131"/>
      <c r="DP49" s="131"/>
      <c r="DQ49" s="131"/>
      <c r="DR49" s="131"/>
      <c r="DS49" s="131"/>
      <c r="DT49" s="131"/>
      <c r="DU49" s="131"/>
      <c r="DV49" s="131"/>
      <c r="DW49" s="131"/>
      <c r="DX49" s="131"/>
      <c r="DY49" s="131"/>
      <c r="DZ49" s="131"/>
      <c r="EA49" s="131"/>
      <c r="EB49" s="131"/>
      <c r="EC49" s="131"/>
      <c r="ED49" s="131"/>
      <c r="EE49" s="131"/>
      <c r="EF49" s="131"/>
      <c r="EG49" s="131"/>
      <c r="EH49" s="131"/>
      <c r="EI49" s="131"/>
      <c r="EJ49" s="131"/>
      <c r="EK49" s="131"/>
      <c r="EL49" s="131"/>
      <c r="EM49" s="131"/>
      <c r="EN49" s="131"/>
      <c r="EO49" s="131"/>
      <c r="EP49" s="131"/>
      <c r="EQ49" s="131"/>
      <c r="ER49" s="131"/>
      <c r="ES49" s="131"/>
      <c r="ET49" s="131"/>
      <c r="EU49" s="131"/>
      <c r="EV49" s="131"/>
      <c r="EW49" s="131"/>
      <c r="EX49" s="131"/>
      <c r="EY49" s="131"/>
      <c r="EZ49" s="131"/>
      <c r="FA49" s="131"/>
      <c r="FB49" s="131"/>
      <c r="FC49" s="131"/>
      <c r="FD49" s="131"/>
      <c r="FE49" s="131"/>
      <c r="FF49" s="131"/>
      <c r="FG49" s="131"/>
      <c r="FH49" s="131"/>
      <c r="FI49" s="131"/>
      <c r="FJ49" s="131"/>
      <c r="FK49" s="131"/>
      <c r="FL49" s="131"/>
      <c r="FM49" s="131"/>
      <c r="FN49" s="131"/>
      <c r="FO49" s="131"/>
      <c r="FP49" s="131"/>
      <c r="FQ49" s="131"/>
      <c r="FR49" s="131"/>
      <c r="FS49" s="131"/>
      <c r="FT49" s="131"/>
      <c r="FU49" s="131"/>
      <c r="FV49" s="131"/>
      <c r="FW49" s="131"/>
      <c r="FX49" s="131"/>
      <c r="FY49" s="131"/>
      <c r="FZ49" s="131"/>
      <c r="GA49" s="131"/>
      <c r="GB49" s="131"/>
      <c r="GC49" s="131"/>
      <c r="GD49" s="131"/>
      <c r="GE49" s="131"/>
      <c r="GF49" s="131"/>
      <c r="GG49" s="131"/>
      <c r="GH49" s="131"/>
      <c r="GI49" s="131"/>
      <c r="GJ49" s="131"/>
      <c r="GK49" s="131"/>
      <c r="GL49" s="131"/>
      <c r="GM49" s="131"/>
      <c r="GN49" s="131"/>
      <c r="GO49" s="131"/>
      <c r="GP49" s="131"/>
      <c r="GQ49" s="131"/>
      <c r="GR49" s="131"/>
      <c r="GS49" s="131"/>
      <c r="GT49" s="131"/>
      <c r="GU49" s="131"/>
      <c r="GV49" s="131"/>
      <c r="GW49" s="131"/>
      <c r="GX49" s="131"/>
    </row>
    <row r="50" spans="1:206" ht="16">
      <c r="A50" s="131"/>
      <c r="B50" s="131"/>
      <c r="C50" s="131"/>
      <c r="D50" s="131"/>
      <c r="E50" s="131"/>
      <c r="F50" s="131"/>
      <c r="G50" s="131"/>
      <c r="H50" s="131"/>
      <c r="I50" s="131"/>
      <c r="J50" s="131"/>
      <c r="K50" s="131"/>
      <c r="L50" s="131"/>
      <c r="M50" s="131"/>
      <c r="N50" s="258" t="s">
        <v>227</v>
      </c>
      <c r="O50" s="208"/>
      <c r="P50" s="208"/>
      <c r="Q50" s="208"/>
      <c r="R50" s="208"/>
      <c r="S50" s="208"/>
      <c r="T50" s="233"/>
      <c r="U50" s="233" t="s">
        <v>228</v>
      </c>
      <c r="V50" s="233"/>
      <c r="W50" s="233"/>
      <c r="X50" s="131"/>
      <c r="Y50" s="131"/>
      <c r="Z50" s="131"/>
      <c r="AA50" s="131"/>
      <c r="AB50" s="131"/>
      <c r="AC50" s="131"/>
      <c r="AD50" s="131"/>
      <c r="AE50" s="131"/>
      <c r="AF50" s="131"/>
      <c r="AG50" s="131"/>
      <c r="AH50" s="131"/>
      <c r="AI50" s="131"/>
      <c r="AJ50" s="131"/>
      <c r="AK50" s="131"/>
      <c r="AL50" s="131"/>
      <c r="AM50" s="131"/>
      <c r="AN50" s="131"/>
      <c r="AO50" s="131"/>
      <c r="AP50" s="131"/>
      <c r="AQ50" s="131"/>
      <c r="AR50" s="131"/>
      <c r="AS50" s="131"/>
      <c r="AT50" s="131"/>
      <c r="AU50" s="131"/>
      <c r="AV50" s="131"/>
      <c r="AW50" s="131"/>
      <c r="AX50" s="131"/>
      <c r="AY50" s="131"/>
      <c r="AZ50" s="131"/>
      <c r="BA50" s="131"/>
      <c r="BB50" s="131"/>
      <c r="BC50" s="131"/>
      <c r="BD50" s="131"/>
      <c r="BE50" s="131"/>
      <c r="BF50" s="131"/>
      <c r="BG50" s="131"/>
      <c r="BH50" s="131"/>
      <c r="BI50" s="131"/>
      <c r="BJ50" s="131"/>
      <c r="BK50" s="131"/>
      <c r="BL50" s="131"/>
      <c r="BM50" s="131"/>
      <c r="BN50" s="131"/>
      <c r="BO50" s="131"/>
      <c r="BP50" s="131"/>
      <c r="BQ50" s="131"/>
      <c r="BR50" s="131"/>
      <c r="BS50" s="131"/>
      <c r="BT50" s="131"/>
      <c r="BU50" s="131"/>
      <c r="BV50" s="131"/>
      <c r="BW50" s="131"/>
      <c r="BX50" s="131"/>
      <c r="BY50" s="131"/>
      <c r="BZ50" s="131"/>
      <c r="CA50" s="131"/>
      <c r="CB50" s="131"/>
      <c r="CC50" s="131"/>
      <c r="CD50" s="131"/>
      <c r="CE50" s="131"/>
      <c r="CF50" s="131"/>
      <c r="CG50" s="131"/>
      <c r="CH50" s="131"/>
      <c r="CI50" s="131"/>
      <c r="CJ50" s="131"/>
      <c r="CK50" s="131"/>
      <c r="CL50" s="131"/>
      <c r="CM50" s="131"/>
      <c r="CN50" s="131"/>
      <c r="CO50" s="131"/>
      <c r="CP50" s="131"/>
      <c r="CQ50" s="131"/>
      <c r="CR50" s="131"/>
      <c r="CS50" s="131"/>
      <c r="CT50" s="131"/>
      <c r="CU50" s="131"/>
      <c r="CV50" s="131"/>
      <c r="CW50" s="131"/>
      <c r="CX50" s="131"/>
      <c r="CY50" s="131"/>
      <c r="CZ50" s="131"/>
      <c r="DA50" s="131"/>
      <c r="DB50" s="131"/>
      <c r="DC50" s="131"/>
      <c r="DD50" s="131"/>
      <c r="DE50" s="131"/>
      <c r="DF50" s="131"/>
      <c r="DG50" s="131"/>
      <c r="DH50" s="131"/>
      <c r="DI50" s="131"/>
      <c r="DJ50" s="131"/>
      <c r="DK50" s="131"/>
      <c r="DL50" s="131"/>
      <c r="DM50" s="131"/>
      <c r="DN50" s="131"/>
      <c r="DO50" s="131"/>
      <c r="DP50" s="131"/>
      <c r="DQ50" s="131"/>
      <c r="DR50" s="131"/>
      <c r="DS50" s="131"/>
      <c r="DT50" s="131"/>
      <c r="DU50" s="131"/>
      <c r="DV50" s="131"/>
      <c r="DW50" s="131"/>
      <c r="DX50" s="131"/>
      <c r="DY50" s="131"/>
      <c r="DZ50" s="131"/>
      <c r="EA50" s="131"/>
      <c r="EB50" s="131"/>
      <c r="EC50" s="131"/>
      <c r="ED50" s="131"/>
      <c r="EE50" s="131"/>
      <c r="EF50" s="131"/>
      <c r="EG50" s="131"/>
      <c r="EH50" s="131"/>
      <c r="EI50" s="131"/>
      <c r="EJ50" s="131"/>
      <c r="EK50" s="131"/>
      <c r="EL50" s="131"/>
      <c r="EM50" s="131"/>
      <c r="EN50" s="131"/>
      <c r="EO50" s="131"/>
      <c r="EP50" s="131"/>
      <c r="EQ50" s="131"/>
      <c r="ER50" s="131"/>
      <c r="ES50" s="131"/>
      <c r="ET50" s="131"/>
      <c r="EU50" s="131"/>
      <c r="EV50" s="131"/>
      <c r="EW50" s="131"/>
      <c r="EX50" s="131"/>
      <c r="EY50" s="131"/>
      <c r="EZ50" s="131"/>
      <c r="FA50" s="131"/>
      <c r="FB50" s="131"/>
      <c r="FC50" s="131"/>
      <c r="FD50" s="131"/>
      <c r="FE50" s="131"/>
      <c r="FF50" s="131"/>
      <c r="FG50" s="131"/>
      <c r="FH50" s="131"/>
      <c r="FI50" s="131"/>
      <c r="FJ50" s="131"/>
      <c r="FK50" s="131"/>
      <c r="FL50" s="131"/>
      <c r="FM50" s="131"/>
      <c r="FN50" s="131"/>
      <c r="FO50" s="131"/>
      <c r="FP50" s="131"/>
      <c r="FQ50" s="131"/>
      <c r="FR50" s="131"/>
      <c r="FS50" s="131"/>
      <c r="FT50" s="131"/>
      <c r="FU50" s="131"/>
      <c r="FV50" s="131"/>
      <c r="FW50" s="131"/>
      <c r="FX50" s="131"/>
      <c r="FY50" s="131"/>
      <c r="FZ50" s="131"/>
      <c r="GA50" s="131"/>
      <c r="GB50" s="131"/>
      <c r="GC50" s="131"/>
      <c r="GD50" s="131"/>
      <c r="GE50" s="131"/>
      <c r="GF50" s="131"/>
      <c r="GG50" s="131"/>
      <c r="GH50" s="131"/>
      <c r="GI50" s="131"/>
      <c r="GJ50" s="131"/>
      <c r="GK50" s="131"/>
      <c r="GL50" s="131"/>
      <c r="GM50" s="131"/>
      <c r="GN50" s="131"/>
      <c r="GO50" s="131"/>
      <c r="GP50" s="131"/>
      <c r="GQ50" s="131"/>
      <c r="GR50" s="131"/>
      <c r="GS50" s="131"/>
      <c r="GT50" s="131"/>
      <c r="GU50" s="131"/>
      <c r="GV50" s="131"/>
      <c r="GW50" s="131"/>
      <c r="GX50" s="131"/>
    </row>
    <row r="51" spans="1:206" ht="16">
      <c r="A51" s="131"/>
      <c r="B51" s="131"/>
      <c r="C51" s="131"/>
      <c r="D51" s="131"/>
      <c r="E51" s="131"/>
      <c r="F51" s="131"/>
      <c r="G51" s="131"/>
      <c r="H51" s="131"/>
      <c r="I51" s="131"/>
      <c r="J51" s="131"/>
      <c r="K51" s="131"/>
      <c r="L51" s="131"/>
      <c r="M51" s="131"/>
      <c r="N51" s="258" t="s">
        <v>229</v>
      </c>
      <c r="O51" s="233"/>
      <c r="P51" s="233"/>
      <c r="Q51" s="233"/>
      <c r="R51" s="233"/>
      <c r="S51" s="233"/>
      <c r="T51" s="233"/>
      <c r="U51" s="233"/>
      <c r="V51" s="233"/>
      <c r="W51" s="233"/>
      <c r="X51" s="131"/>
      <c r="Y51" s="131"/>
      <c r="Z51" s="131"/>
      <c r="AA51" s="131"/>
      <c r="AB51" s="131"/>
      <c r="AC51" s="131"/>
      <c r="AD51" s="131"/>
      <c r="AE51" s="131"/>
      <c r="AF51" s="131"/>
      <c r="AG51" s="131"/>
      <c r="AH51" s="131"/>
      <c r="AI51" s="131"/>
      <c r="AJ51" s="131"/>
      <c r="AK51" s="131"/>
      <c r="AL51" s="131"/>
      <c r="AM51" s="131"/>
      <c r="AN51" s="131"/>
      <c r="AO51" s="131"/>
      <c r="AP51" s="131"/>
      <c r="AQ51" s="131"/>
      <c r="AR51" s="131"/>
      <c r="AS51" s="131"/>
      <c r="AT51" s="131"/>
      <c r="AU51" s="131"/>
      <c r="AV51" s="131"/>
      <c r="AW51" s="131"/>
      <c r="AX51" s="131"/>
      <c r="AY51" s="131"/>
      <c r="AZ51" s="131"/>
      <c r="BA51" s="131"/>
      <c r="BB51" s="131"/>
      <c r="BC51" s="131"/>
      <c r="BD51" s="131"/>
      <c r="BE51" s="131"/>
      <c r="BF51" s="131"/>
      <c r="BG51" s="131"/>
      <c r="BH51" s="131"/>
      <c r="BI51" s="131"/>
      <c r="BJ51" s="131"/>
      <c r="BK51" s="131"/>
      <c r="BL51" s="131"/>
      <c r="BM51" s="131"/>
      <c r="BN51" s="131"/>
      <c r="BO51" s="131"/>
      <c r="BP51" s="131"/>
      <c r="BQ51" s="131"/>
      <c r="BR51" s="131"/>
      <c r="BS51" s="131"/>
      <c r="BT51" s="131"/>
      <c r="BU51" s="131"/>
      <c r="BV51" s="131"/>
      <c r="BW51" s="131"/>
      <c r="BX51" s="131"/>
      <c r="BY51" s="131"/>
      <c r="BZ51" s="131"/>
      <c r="CA51" s="131"/>
      <c r="CB51" s="131"/>
      <c r="CC51" s="131"/>
      <c r="CD51" s="131"/>
      <c r="CE51" s="131"/>
      <c r="CF51" s="131"/>
      <c r="CG51" s="131"/>
      <c r="CH51" s="131"/>
      <c r="CI51" s="131"/>
      <c r="CJ51" s="131"/>
      <c r="CK51" s="131"/>
      <c r="CL51" s="131"/>
      <c r="CM51" s="131"/>
      <c r="CN51" s="131"/>
      <c r="CO51" s="131"/>
      <c r="CP51" s="131"/>
      <c r="CQ51" s="131"/>
      <c r="CR51" s="131"/>
      <c r="CS51" s="131"/>
      <c r="CT51" s="131"/>
      <c r="CU51" s="131"/>
      <c r="CV51" s="131"/>
      <c r="CW51" s="131"/>
      <c r="CX51" s="131"/>
      <c r="CY51" s="131"/>
      <c r="CZ51" s="131"/>
      <c r="DA51" s="131"/>
      <c r="DB51" s="131"/>
      <c r="DC51" s="131"/>
      <c r="DD51" s="131"/>
      <c r="DE51" s="131"/>
      <c r="DF51" s="131"/>
      <c r="DG51" s="131"/>
      <c r="DH51" s="131"/>
      <c r="DI51" s="131"/>
      <c r="DJ51" s="131"/>
      <c r="DK51" s="131"/>
      <c r="DL51" s="131"/>
      <c r="DM51" s="131"/>
      <c r="DN51" s="131"/>
      <c r="DO51" s="131"/>
      <c r="DP51" s="131"/>
      <c r="DQ51" s="131"/>
      <c r="DR51" s="131"/>
      <c r="DS51" s="131"/>
      <c r="DT51" s="131"/>
      <c r="DU51" s="131"/>
      <c r="DV51" s="131"/>
      <c r="DW51" s="131"/>
      <c r="DX51" s="131"/>
      <c r="DY51" s="131"/>
      <c r="DZ51" s="131"/>
      <c r="EA51" s="131"/>
      <c r="EB51" s="131"/>
      <c r="EC51" s="131"/>
      <c r="ED51" s="131"/>
      <c r="EE51" s="131"/>
      <c r="EF51" s="131"/>
      <c r="EG51" s="131"/>
      <c r="EH51" s="131"/>
      <c r="EI51" s="131"/>
      <c r="EJ51" s="131"/>
      <c r="EK51" s="131"/>
      <c r="EL51" s="131"/>
      <c r="EM51" s="131"/>
      <c r="EN51" s="131"/>
      <c r="EO51" s="131"/>
      <c r="EP51" s="131"/>
      <c r="EQ51" s="131"/>
      <c r="ER51" s="131"/>
      <c r="ES51" s="131"/>
      <c r="ET51" s="131"/>
      <c r="EU51" s="131"/>
      <c r="EV51" s="131"/>
      <c r="EW51" s="131"/>
      <c r="EX51" s="131"/>
      <c r="EY51" s="131"/>
      <c r="EZ51" s="131"/>
      <c r="FA51" s="131"/>
      <c r="FB51" s="131"/>
      <c r="FC51" s="131"/>
      <c r="FD51" s="131"/>
      <c r="FE51" s="131"/>
      <c r="FF51" s="131"/>
      <c r="FG51" s="131"/>
      <c r="FH51" s="131"/>
      <c r="FI51" s="131"/>
      <c r="FJ51" s="131"/>
      <c r="FK51" s="131"/>
      <c r="FL51" s="131"/>
      <c r="FM51" s="131"/>
      <c r="FN51" s="131"/>
      <c r="FO51" s="131"/>
      <c r="FP51" s="131"/>
      <c r="FQ51" s="131"/>
      <c r="FR51" s="131"/>
      <c r="FS51" s="131"/>
      <c r="FT51" s="131"/>
      <c r="FU51" s="131"/>
      <c r="FV51" s="131"/>
      <c r="FW51" s="131"/>
      <c r="FX51" s="131"/>
      <c r="FY51" s="131"/>
      <c r="FZ51" s="131"/>
      <c r="GA51" s="131"/>
      <c r="GB51" s="131"/>
      <c r="GC51" s="131"/>
      <c r="GD51" s="131"/>
      <c r="GE51" s="131"/>
      <c r="GF51" s="131"/>
      <c r="GG51" s="131"/>
      <c r="GH51" s="131"/>
      <c r="GI51" s="131"/>
      <c r="GJ51" s="131"/>
      <c r="GK51" s="131"/>
      <c r="GL51" s="131"/>
      <c r="GM51" s="131"/>
      <c r="GN51" s="131"/>
      <c r="GO51" s="131"/>
      <c r="GP51" s="131"/>
      <c r="GQ51" s="131"/>
      <c r="GR51" s="131"/>
      <c r="GS51" s="131"/>
      <c r="GT51" s="131"/>
      <c r="GU51" s="131"/>
      <c r="GV51" s="131"/>
      <c r="GW51" s="131"/>
      <c r="GX51" s="131"/>
    </row>
    <row r="52" spans="1:206" ht="16">
      <c r="A52" s="94" t="s">
        <v>105</v>
      </c>
      <c r="B52" s="132" t="s">
        <v>113</v>
      </c>
      <c r="C52" s="94" t="s">
        <v>114</v>
      </c>
      <c r="D52" s="199"/>
      <c r="E52" s="199"/>
      <c r="F52" s="200" t="s">
        <v>111</v>
      </c>
      <c r="G52" s="199"/>
      <c r="H52" s="199"/>
      <c r="I52" s="199"/>
      <c r="J52" s="138" t="s">
        <v>112</v>
      </c>
      <c r="K52" s="199"/>
      <c r="L52" s="131"/>
      <c r="M52" s="131"/>
      <c r="N52" s="258" t="s">
        <v>230</v>
      </c>
      <c r="O52" s="131"/>
      <c r="P52" s="131"/>
      <c r="Q52" s="131"/>
      <c r="R52" s="131"/>
      <c r="S52" s="131"/>
      <c r="T52" s="131"/>
      <c r="U52" s="131"/>
      <c r="V52" s="131"/>
      <c r="W52" s="131"/>
      <c r="X52" s="131"/>
      <c r="Y52" s="131"/>
      <c r="Z52" s="131"/>
      <c r="AA52" s="131"/>
      <c r="AB52" s="131"/>
      <c r="AC52" s="131"/>
      <c r="AD52" s="131"/>
      <c r="AE52" s="131"/>
      <c r="AF52" s="131"/>
      <c r="AG52" s="131"/>
      <c r="AH52" s="131"/>
      <c r="AI52" s="131"/>
      <c r="AJ52" s="131"/>
      <c r="AK52" s="131"/>
      <c r="AL52" s="131"/>
      <c r="AM52" s="131"/>
      <c r="AN52" s="131"/>
      <c r="AO52" s="131"/>
      <c r="AP52" s="131"/>
      <c r="AQ52" s="131"/>
      <c r="AR52" s="131"/>
      <c r="AS52" s="131"/>
      <c r="AT52" s="131"/>
      <c r="AU52" s="131"/>
      <c r="AV52" s="131"/>
      <c r="AW52" s="131"/>
      <c r="AX52" s="131"/>
      <c r="AY52" s="131"/>
      <c r="AZ52" s="131"/>
      <c r="BA52" s="131"/>
      <c r="BB52" s="131"/>
      <c r="BC52" s="131"/>
      <c r="BD52" s="131"/>
      <c r="BE52" s="131"/>
      <c r="BF52" s="131"/>
      <c r="BG52" s="131"/>
      <c r="BH52" s="131"/>
      <c r="BI52" s="131"/>
      <c r="BJ52" s="131"/>
      <c r="BK52" s="131"/>
      <c r="BL52" s="131"/>
      <c r="BM52" s="131"/>
      <c r="BN52" s="131"/>
      <c r="BO52" s="131"/>
      <c r="BP52" s="131"/>
      <c r="BQ52" s="131"/>
      <c r="BR52" s="131"/>
      <c r="BS52" s="131"/>
      <c r="BT52" s="131"/>
      <c r="BU52" s="131"/>
      <c r="BV52" s="131"/>
      <c r="BW52" s="131"/>
      <c r="BX52" s="131"/>
      <c r="BY52" s="131"/>
      <c r="BZ52" s="131"/>
      <c r="CA52" s="131"/>
      <c r="CB52" s="131"/>
      <c r="CC52" s="131"/>
      <c r="CD52" s="131"/>
      <c r="CE52" s="131"/>
      <c r="CF52" s="131"/>
      <c r="CG52" s="131"/>
      <c r="CH52" s="131"/>
      <c r="CI52" s="131"/>
      <c r="CJ52" s="131"/>
      <c r="CK52" s="131"/>
      <c r="CL52" s="131"/>
      <c r="CM52" s="131"/>
      <c r="CN52" s="131"/>
      <c r="CO52" s="131"/>
      <c r="CP52" s="131"/>
      <c r="CQ52" s="131"/>
      <c r="CR52" s="131"/>
      <c r="CS52" s="131"/>
      <c r="CT52" s="131"/>
      <c r="CU52" s="131"/>
      <c r="CV52" s="131"/>
      <c r="CW52" s="131"/>
      <c r="CX52" s="131"/>
      <c r="CY52" s="131"/>
      <c r="CZ52" s="131"/>
      <c r="DA52" s="131"/>
      <c r="DB52" s="131"/>
      <c r="DC52" s="131"/>
      <c r="DD52" s="131"/>
      <c r="DE52" s="131"/>
      <c r="DF52" s="131"/>
      <c r="DG52" s="131"/>
      <c r="DH52" s="131"/>
      <c r="DI52" s="131"/>
      <c r="DJ52" s="131"/>
      <c r="DK52" s="131"/>
      <c r="DL52" s="131"/>
      <c r="DM52" s="131"/>
      <c r="DN52" s="131"/>
      <c r="DO52" s="131"/>
      <c r="DP52" s="131"/>
      <c r="DQ52" s="131"/>
      <c r="DR52" s="131"/>
      <c r="DS52" s="131"/>
      <c r="DT52" s="131"/>
      <c r="DU52" s="131"/>
      <c r="DV52" s="131"/>
      <c r="DW52" s="131"/>
      <c r="DX52" s="131"/>
      <c r="DY52" s="131"/>
      <c r="DZ52" s="131"/>
      <c r="EA52" s="131"/>
      <c r="EB52" s="131"/>
      <c r="EC52" s="131"/>
      <c r="ED52" s="131"/>
      <c r="EE52" s="131"/>
      <c r="EF52" s="131"/>
      <c r="EG52" s="131"/>
      <c r="EH52" s="131"/>
      <c r="EI52" s="131"/>
      <c r="EJ52" s="131"/>
      <c r="EK52" s="131"/>
      <c r="EL52" s="131"/>
      <c r="EM52" s="131"/>
      <c r="EN52" s="131"/>
      <c r="EO52" s="131"/>
      <c r="EP52" s="131"/>
      <c r="EQ52" s="131"/>
      <c r="ER52" s="131"/>
      <c r="ES52" s="131"/>
      <c r="ET52" s="131"/>
      <c r="EU52" s="131"/>
      <c r="EV52" s="131"/>
      <c r="EW52" s="131"/>
      <c r="EX52" s="131"/>
      <c r="EY52" s="131"/>
      <c r="EZ52" s="131"/>
      <c r="FA52" s="131"/>
      <c r="FB52" s="131"/>
      <c r="FC52" s="131"/>
      <c r="FD52" s="131"/>
      <c r="FE52" s="131"/>
      <c r="FF52" s="131"/>
      <c r="FG52" s="131"/>
      <c r="FH52" s="131"/>
      <c r="FI52" s="131"/>
      <c r="FJ52" s="131"/>
      <c r="FK52" s="131"/>
      <c r="FL52" s="131"/>
      <c r="FM52" s="131"/>
      <c r="FN52" s="131"/>
      <c r="FO52" s="131"/>
      <c r="FP52" s="131"/>
      <c r="FQ52" s="131"/>
      <c r="FR52" s="131"/>
      <c r="FS52" s="131"/>
      <c r="FT52" s="131"/>
      <c r="FU52" s="131"/>
      <c r="FV52" s="131"/>
      <c r="FW52" s="131"/>
      <c r="FX52" s="131"/>
      <c r="FY52" s="131"/>
      <c r="FZ52" s="131"/>
      <c r="GA52" s="131"/>
      <c r="GB52" s="131"/>
      <c r="GC52" s="131"/>
      <c r="GD52" s="131"/>
      <c r="GE52" s="131"/>
      <c r="GF52" s="131"/>
      <c r="GG52" s="131"/>
      <c r="GH52" s="131"/>
      <c r="GI52" s="131"/>
      <c r="GJ52" s="131"/>
      <c r="GK52" s="131"/>
      <c r="GL52" s="131"/>
      <c r="GM52" s="131"/>
      <c r="GN52" s="131"/>
      <c r="GO52" s="131"/>
      <c r="GP52" s="131"/>
      <c r="GQ52" s="131"/>
      <c r="GR52" s="131"/>
      <c r="GS52" s="131"/>
      <c r="GT52" s="131"/>
      <c r="GU52" s="131"/>
      <c r="GV52" s="131"/>
      <c r="GW52" s="131"/>
      <c r="GX52" s="131"/>
    </row>
    <row r="53" spans="1:206" ht="22" customHeight="1">
      <c r="A53" s="94"/>
      <c r="B53" s="132"/>
      <c r="C53" s="94"/>
      <c r="D53" s="138"/>
      <c r="E53" s="138"/>
      <c r="F53" s="200"/>
      <c r="G53" s="138"/>
      <c r="H53" s="138"/>
      <c r="I53" s="138"/>
      <c r="J53" s="138"/>
      <c r="K53" s="138"/>
      <c r="L53" s="131"/>
      <c r="M53" s="131"/>
      <c r="N53" s="131"/>
      <c r="O53" s="131"/>
      <c r="P53" s="131"/>
      <c r="Q53" s="131"/>
      <c r="R53" s="131"/>
      <c r="S53" s="131"/>
      <c r="T53" s="131"/>
      <c r="U53" s="131"/>
      <c r="V53" s="131"/>
      <c r="W53" s="131"/>
      <c r="X53" s="197"/>
      <c r="Y53" s="131"/>
      <c r="Z53" s="131"/>
      <c r="AA53" s="131"/>
      <c r="AB53" s="131"/>
      <c r="AC53" s="131"/>
      <c r="AD53" s="131"/>
      <c r="AE53" s="131"/>
      <c r="AF53" s="131"/>
      <c r="AG53" s="131"/>
      <c r="AH53" s="131"/>
      <c r="AI53" s="131"/>
      <c r="AJ53" s="131"/>
      <c r="AK53" s="131"/>
      <c r="AL53" s="131"/>
      <c r="AM53" s="131"/>
      <c r="AN53" s="131"/>
      <c r="AO53" s="131"/>
      <c r="AP53" s="131"/>
      <c r="AQ53" s="131"/>
      <c r="AR53" s="131"/>
      <c r="AS53" s="131"/>
      <c r="AT53" s="131"/>
      <c r="AU53" s="131"/>
      <c r="AV53" s="131"/>
      <c r="AW53" s="131"/>
      <c r="AX53" s="131"/>
      <c r="AY53" s="131"/>
      <c r="AZ53" s="131"/>
      <c r="BA53" s="131"/>
      <c r="BB53" s="131"/>
      <c r="BC53" s="131"/>
      <c r="BD53" s="131"/>
      <c r="BE53" s="131"/>
      <c r="BF53" s="131"/>
      <c r="BG53" s="131"/>
      <c r="BH53" s="131"/>
      <c r="BI53" s="131"/>
      <c r="BJ53" s="131"/>
      <c r="BK53" s="131"/>
      <c r="BL53" s="131"/>
      <c r="BM53" s="131"/>
      <c r="BN53" s="131"/>
      <c r="BO53" s="131"/>
      <c r="BP53" s="131"/>
      <c r="BQ53" s="131"/>
      <c r="BR53" s="131"/>
      <c r="BS53" s="131"/>
      <c r="BT53" s="131"/>
      <c r="BU53" s="131"/>
      <c r="BV53" s="131"/>
      <c r="BW53" s="131"/>
      <c r="BX53" s="131"/>
      <c r="BY53" s="131"/>
      <c r="BZ53" s="131"/>
      <c r="CA53" s="131"/>
      <c r="CB53" s="131"/>
      <c r="CC53" s="131"/>
      <c r="CD53" s="131"/>
      <c r="CE53" s="131"/>
      <c r="CF53" s="131"/>
      <c r="CG53" s="131"/>
      <c r="CH53" s="131"/>
      <c r="CI53" s="131"/>
      <c r="CJ53" s="131"/>
      <c r="CK53" s="131"/>
      <c r="CL53" s="131"/>
      <c r="CM53" s="131"/>
      <c r="CN53" s="131"/>
      <c r="CO53" s="131"/>
      <c r="CP53" s="131"/>
      <c r="CQ53" s="131"/>
      <c r="CR53" s="131"/>
      <c r="CS53" s="131"/>
      <c r="CT53" s="131"/>
      <c r="CU53" s="131"/>
      <c r="CV53" s="131"/>
      <c r="CW53" s="131"/>
      <c r="CX53" s="131"/>
      <c r="CY53" s="131"/>
      <c r="CZ53" s="131"/>
      <c r="DA53" s="131"/>
      <c r="DB53" s="131"/>
      <c r="DC53" s="131"/>
      <c r="DD53" s="131"/>
      <c r="DE53" s="131"/>
      <c r="DF53" s="131"/>
      <c r="DG53" s="131"/>
      <c r="DH53" s="131"/>
      <c r="DI53" s="131"/>
      <c r="DJ53" s="131"/>
      <c r="DK53" s="131"/>
      <c r="DL53" s="131"/>
      <c r="DM53" s="131"/>
      <c r="DN53" s="131"/>
      <c r="DO53" s="131"/>
      <c r="DP53" s="131"/>
      <c r="DQ53" s="131"/>
      <c r="DR53" s="131"/>
      <c r="DS53" s="131"/>
      <c r="DT53" s="131"/>
      <c r="DU53" s="131"/>
      <c r="DV53" s="131"/>
      <c r="DW53" s="131"/>
      <c r="DX53" s="131"/>
      <c r="DY53" s="131"/>
      <c r="DZ53" s="131"/>
      <c r="EA53" s="131"/>
      <c r="EB53" s="131"/>
      <c r="EC53" s="131"/>
      <c r="ED53" s="131"/>
      <c r="EE53" s="131"/>
      <c r="EF53" s="131"/>
      <c r="EG53" s="131"/>
      <c r="EH53" s="131"/>
      <c r="EI53" s="131"/>
      <c r="EJ53" s="131"/>
      <c r="EK53" s="131"/>
      <c r="EL53" s="131"/>
      <c r="EM53" s="131"/>
      <c r="EN53" s="131"/>
      <c r="EO53" s="131"/>
      <c r="EP53" s="131"/>
      <c r="EQ53" s="131"/>
      <c r="ER53" s="131"/>
      <c r="ES53" s="131"/>
      <c r="ET53" s="131"/>
      <c r="EU53" s="131"/>
      <c r="EV53" s="131"/>
      <c r="EW53" s="131"/>
      <c r="EX53" s="131"/>
      <c r="EY53" s="131"/>
      <c r="EZ53" s="131"/>
      <c r="FA53" s="131"/>
      <c r="FB53" s="131"/>
      <c r="FC53" s="131"/>
      <c r="FD53" s="131"/>
      <c r="FE53" s="131"/>
      <c r="FF53" s="131"/>
      <c r="FG53" s="131"/>
      <c r="FH53" s="131"/>
      <c r="FI53" s="131"/>
      <c r="FJ53" s="131"/>
      <c r="FK53" s="131"/>
      <c r="FL53" s="131"/>
      <c r="FM53" s="131"/>
      <c r="FN53" s="131"/>
      <c r="FO53" s="131"/>
      <c r="FP53" s="131"/>
      <c r="FQ53" s="131"/>
      <c r="FR53" s="131"/>
      <c r="FS53" s="131"/>
      <c r="FT53" s="131"/>
      <c r="FU53" s="131"/>
      <c r="FV53" s="131"/>
      <c r="FW53" s="131"/>
      <c r="FX53" s="131"/>
      <c r="FY53" s="131"/>
      <c r="FZ53" s="131"/>
      <c r="GA53" s="131"/>
      <c r="GB53" s="131"/>
      <c r="GC53" s="131"/>
      <c r="GD53" s="131"/>
      <c r="GE53" s="131"/>
      <c r="GF53" s="131"/>
      <c r="GG53" s="131"/>
      <c r="GH53" s="131"/>
      <c r="GI53" s="131"/>
      <c r="GJ53" s="131"/>
      <c r="GK53" s="131"/>
      <c r="GL53" s="131"/>
      <c r="GM53" s="131"/>
      <c r="GN53" s="131"/>
      <c r="GO53" s="131"/>
      <c r="GP53" s="131"/>
      <c r="GQ53" s="131"/>
      <c r="GR53" s="131"/>
      <c r="GS53" s="131"/>
      <c r="GT53" s="131"/>
      <c r="GU53" s="131"/>
      <c r="GV53" s="131"/>
      <c r="GW53" s="131"/>
      <c r="GX53" s="131"/>
    </row>
    <row r="54" spans="1:206" ht="16">
      <c r="A54" s="131"/>
      <c r="B54" s="131" t="s">
        <v>115</v>
      </c>
      <c r="C54" s="131"/>
      <c r="D54" s="131" t="s">
        <v>119</v>
      </c>
      <c r="E54" s="199"/>
      <c r="F54" s="199"/>
      <c r="G54" s="199"/>
      <c r="H54" s="131" t="s">
        <v>120</v>
      </c>
      <c r="I54" s="199"/>
      <c r="J54" s="94" t="s">
        <v>121</v>
      </c>
      <c r="K54" s="199"/>
      <c r="L54" s="131"/>
      <c r="M54" s="131"/>
      <c r="N54" s="230" t="s">
        <v>219</v>
      </c>
      <c r="O54" s="131"/>
      <c r="P54" s="131"/>
      <c r="Q54" s="131"/>
      <c r="R54" s="131"/>
      <c r="S54" s="131"/>
      <c r="T54" s="131"/>
      <c r="U54" s="131"/>
      <c r="V54" s="131"/>
      <c r="W54" s="131"/>
      <c r="X54" s="131"/>
      <c r="Y54" s="131"/>
      <c r="Z54" s="131"/>
      <c r="AA54" s="131"/>
      <c r="AB54" s="131"/>
      <c r="AC54" s="131"/>
      <c r="AD54" s="131"/>
      <c r="AE54" s="131"/>
      <c r="AF54" s="131"/>
      <c r="AG54" s="131"/>
      <c r="AH54" s="131"/>
      <c r="AI54" s="131"/>
      <c r="AJ54" s="131"/>
      <c r="AK54" s="131"/>
      <c r="AL54" s="131"/>
      <c r="AM54" s="131"/>
      <c r="AN54" s="131"/>
      <c r="AO54" s="131"/>
      <c r="AP54" s="131"/>
      <c r="AQ54" s="131"/>
      <c r="AR54" s="131"/>
      <c r="AS54" s="131"/>
      <c r="AT54" s="131"/>
      <c r="AU54" s="131"/>
      <c r="AV54" s="131"/>
      <c r="AW54" s="131"/>
      <c r="AX54" s="131"/>
      <c r="AY54" s="131"/>
      <c r="AZ54" s="131"/>
      <c r="BA54" s="131"/>
      <c r="BB54" s="131"/>
      <c r="BC54" s="131"/>
      <c r="BD54" s="131"/>
      <c r="BE54" s="131"/>
      <c r="BF54" s="131"/>
      <c r="BG54" s="131"/>
      <c r="BH54" s="131"/>
      <c r="BI54" s="131"/>
      <c r="BJ54" s="131"/>
      <c r="BK54" s="131"/>
      <c r="BL54" s="131"/>
      <c r="BM54" s="131"/>
      <c r="BN54" s="131"/>
      <c r="BO54" s="131"/>
      <c r="BP54" s="131"/>
      <c r="BQ54" s="131"/>
      <c r="BR54" s="131"/>
      <c r="BS54" s="131"/>
      <c r="BT54" s="131"/>
      <c r="BU54" s="131"/>
      <c r="BV54" s="131"/>
      <c r="BW54" s="131"/>
      <c r="BX54" s="131"/>
      <c r="BY54" s="131"/>
      <c r="BZ54" s="131"/>
      <c r="CA54" s="131"/>
      <c r="CB54" s="131"/>
      <c r="CC54" s="131"/>
      <c r="CD54" s="131"/>
      <c r="CE54" s="131"/>
      <c r="CF54" s="131"/>
      <c r="CG54" s="131"/>
      <c r="CH54" s="131"/>
      <c r="CI54" s="131"/>
      <c r="CJ54" s="131"/>
      <c r="CK54" s="131"/>
      <c r="CL54" s="131"/>
      <c r="CM54" s="131"/>
      <c r="CN54" s="131"/>
      <c r="CO54" s="131"/>
      <c r="CP54" s="131"/>
      <c r="CQ54" s="131"/>
      <c r="CR54" s="131"/>
      <c r="CS54" s="131"/>
      <c r="CT54" s="131"/>
      <c r="CU54" s="131"/>
      <c r="CV54" s="131"/>
      <c r="CW54" s="131"/>
      <c r="CX54" s="131"/>
      <c r="CY54" s="131"/>
      <c r="CZ54" s="131"/>
      <c r="DA54" s="131"/>
      <c r="DB54" s="131"/>
      <c r="DC54" s="131"/>
      <c r="DD54" s="131"/>
      <c r="DE54" s="131"/>
      <c r="DF54" s="131"/>
      <c r="DG54" s="131"/>
      <c r="DH54" s="131"/>
      <c r="DI54" s="131"/>
      <c r="DJ54" s="131"/>
      <c r="DK54" s="131"/>
      <c r="DL54" s="131"/>
      <c r="DM54" s="131"/>
      <c r="DN54" s="131"/>
      <c r="DO54" s="131"/>
      <c r="DP54" s="131"/>
      <c r="DQ54" s="131"/>
      <c r="DR54" s="131"/>
      <c r="DS54" s="131"/>
      <c r="DT54" s="131"/>
      <c r="DU54" s="131"/>
      <c r="DV54" s="131"/>
      <c r="DW54" s="131"/>
      <c r="DX54" s="131"/>
      <c r="DY54" s="131"/>
      <c r="DZ54" s="131"/>
      <c r="EA54" s="131"/>
      <c r="EB54" s="131"/>
      <c r="EC54" s="131"/>
      <c r="ED54" s="131"/>
      <c r="EE54" s="131"/>
      <c r="EF54" s="131"/>
      <c r="EG54" s="131"/>
      <c r="EH54" s="131"/>
      <c r="EI54" s="131"/>
      <c r="EJ54" s="131"/>
      <c r="EK54" s="131"/>
      <c r="EL54" s="131"/>
      <c r="EM54" s="131"/>
      <c r="EN54" s="131"/>
      <c r="EO54" s="131"/>
      <c r="EP54" s="131"/>
      <c r="EQ54" s="131"/>
      <c r="ER54" s="131"/>
      <c r="ES54" s="131"/>
      <c r="ET54" s="131"/>
      <c r="EU54" s="131"/>
      <c r="EV54" s="131"/>
      <c r="EW54" s="131"/>
      <c r="EX54" s="131"/>
      <c r="EY54" s="131"/>
      <c r="EZ54" s="131"/>
      <c r="FA54" s="131"/>
      <c r="FB54" s="131"/>
      <c r="FC54" s="131"/>
      <c r="FD54" s="131"/>
      <c r="FE54" s="131"/>
      <c r="FF54" s="131"/>
      <c r="FG54" s="131"/>
      <c r="FH54" s="131"/>
      <c r="FI54" s="131"/>
      <c r="FJ54" s="131"/>
      <c r="FK54" s="131"/>
      <c r="FL54" s="131"/>
      <c r="FM54" s="131"/>
      <c r="FN54" s="131"/>
      <c r="FO54" s="131"/>
      <c r="FP54" s="131"/>
      <c r="FQ54" s="131"/>
      <c r="FR54" s="131"/>
      <c r="FS54" s="131"/>
      <c r="FT54" s="131"/>
      <c r="FU54" s="131"/>
      <c r="FV54" s="131"/>
      <c r="FW54" s="131"/>
      <c r="FX54" s="131"/>
      <c r="FY54" s="131"/>
      <c r="FZ54" s="131"/>
      <c r="GA54" s="131"/>
      <c r="GB54" s="131"/>
      <c r="GC54" s="131"/>
      <c r="GD54" s="131"/>
      <c r="GE54" s="131"/>
      <c r="GF54" s="131"/>
      <c r="GG54" s="131"/>
      <c r="GH54" s="131"/>
      <c r="GI54" s="131"/>
      <c r="GJ54" s="131"/>
      <c r="GK54" s="131"/>
      <c r="GL54" s="131"/>
      <c r="GM54" s="131"/>
      <c r="GN54" s="131"/>
      <c r="GO54" s="131"/>
      <c r="GP54" s="131"/>
      <c r="GQ54" s="131"/>
      <c r="GR54" s="131"/>
      <c r="GS54" s="131"/>
      <c r="GT54" s="131"/>
      <c r="GU54" s="131"/>
      <c r="GV54" s="131"/>
      <c r="GW54" s="131"/>
      <c r="GX54" s="131"/>
    </row>
    <row r="55" spans="1:206" ht="16">
      <c r="A55" s="131"/>
      <c r="B55" s="131" t="s">
        <v>116</v>
      </c>
      <c r="C55" s="131"/>
      <c r="D55" s="131"/>
      <c r="E55" s="131"/>
      <c r="F55" s="131"/>
      <c r="G55" s="131"/>
      <c r="H55" s="131"/>
      <c r="I55" s="131"/>
      <c r="J55" s="131"/>
      <c r="K55" s="131"/>
      <c r="L55" s="131"/>
      <c r="M55" s="131"/>
      <c r="N55" s="230" t="s">
        <v>222</v>
      </c>
      <c r="O55" s="230"/>
      <c r="P55" s="230"/>
      <c r="Q55" s="230"/>
      <c r="R55" s="230"/>
      <c r="S55" s="230"/>
      <c r="T55" s="230"/>
      <c r="U55" s="230"/>
      <c r="V55" s="230"/>
      <c r="W55" s="230"/>
      <c r="X55" s="131"/>
      <c r="Y55" s="131"/>
      <c r="Z55" s="131"/>
      <c r="AA55" s="131"/>
      <c r="AB55" s="131"/>
      <c r="AC55" s="131"/>
      <c r="AD55" s="131"/>
      <c r="AE55" s="131"/>
      <c r="AF55" s="131"/>
      <c r="AG55" s="131"/>
      <c r="AH55" s="131"/>
      <c r="AI55" s="131"/>
      <c r="AJ55" s="131"/>
      <c r="AK55" s="131"/>
      <c r="AL55" s="131"/>
      <c r="AM55" s="131"/>
      <c r="AN55" s="131"/>
      <c r="AO55" s="131"/>
      <c r="AP55" s="131"/>
      <c r="AQ55" s="131"/>
      <c r="AR55" s="131"/>
      <c r="AS55" s="131"/>
      <c r="AT55" s="131"/>
      <c r="AU55" s="131"/>
      <c r="AV55" s="131"/>
      <c r="AW55" s="131"/>
      <c r="AX55" s="131"/>
      <c r="AY55" s="131"/>
      <c r="AZ55" s="131"/>
      <c r="BA55" s="131"/>
      <c r="BB55" s="131"/>
      <c r="BC55" s="131"/>
      <c r="BD55" s="131"/>
      <c r="BE55" s="131"/>
      <c r="BF55" s="131"/>
      <c r="BG55" s="131"/>
      <c r="BH55" s="131"/>
      <c r="BI55" s="131"/>
      <c r="BJ55" s="131"/>
      <c r="BK55" s="131"/>
      <c r="BL55" s="131"/>
      <c r="BM55" s="131"/>
      <c r="BN55" s="131"/>
      <c r="BO55" s="131"/>
      <c r="BP55" s="131"/>
      <c r="BQ55" s="131"/>
      <c r="BR55" s="131"/>
      <c r="BS55" s="131"/>
      <c r="BT55" s="131"/>
      <c r="BU55" s="131"/>
      <c r="BV55" s="131"/>
      <c r="BW55" s="131"/>
      <c r="BX55" s="131"/>
      <c r="BY55" s="131"/>
      <c r="BZ55" s="131"/>
      <c r="CA55" s="131"/>
      <c r="CB55" s="131"/>
      <c r="CC55" s="131"/>
      <c r="CD55" s="131"/>
      <c r="CE55" s="131"/>
      <c r="CF55" s="131"/>
      <c r="CG55" s="131"/>
      <c r="CH55" s="131"/>
      <c r="CI55" s="131"/>
      <c r="CJ55" s="131"/>
      <c r="CK55" s="131"/>
      <c r="CL55" s="131"/>
      <c r="CM55" s="131"/>
      <c r="CN55" s="131"/>
      <c r="CO55" s="131"/>
      <c r="CP55" s="131"/>
      <c r="CQ55" s="131"/>
      <c r="CR55" s="131"/>
      <c r="CS55" s="131"/>
      <c r="CT55" s="131"/>
      <c r="CU55" s="131"/>
      <c r="CV55" s="131"/>
      <c r="CW55" s="131"/>
      <c r="CX55" s="131"/>
      <c r="CY55" s="131"/>
      <c r="CZ55" s="131"/>
      <c r="DA55" s="131"/>
      <c r="DB55" s="131"/>
      <c r="DC55" s="131"/>
      <c r="DD55" s="131"/>
      <c r="DE55" s="131"/>
      <c r="DF55" s="131"/>
      <c r="DG55" s="131"/>
      <c r="DH55" s="131"/>
      <c r="DI55" s="131"/>
      <c r="DJ55" s="131"/>
      <c r="DK55" s="131"/>
      <c r="DL55" s="131"/>
      <c r="DM55" s="131"/>
      <c r="DN55" s="131"/>
      <c r="DO55" s="131"/>
      <c r="DP55" s="131"/>
      <c r="DQ55" s="131"/>
      <c r="DR55" s="131"/>
      <c r="DS55" s="131"/>
      <c r="DT55" s="131"/>
      <c r="DU55" s="131"/>
      <c r="DV55" s="131"/>
      <c r="DW55" s="131"/>
      <c r="DX55" s="131"/>
      <c r="DY55" s="131"/>
      <c r="DZ55" s="131"/>
      <c r="EA55" s="131"/>
      <c r="EB55" s="131"/>
      <c r="EC55" s="131"/>
      <c r="ED55" s="131"/>
      <c r="EE55" s="131"/>
      <c r="EF55" s="131"/>
      <c r="EG55" s="131"/>
      <c r="EH55" s="131"/>
      <c r="EI55" s="131"/>
      <c r="EJ55" s="131"/>
      <c r="EK55" s="131"/>
      <c r="EL55" s="131"/>
      <c r="EM55" s="131"/>
      <c r="EN55" s="131"/>
      <c r="EO55" s="131"/>
      <c r="EP55" s="131"/>
      <c r="EQ55" s="131"/>
      <c r="ER55" s="131"/>
      <c r="ES55" s="131"/>
      <c r="ET55" s="131"/>
      <c r="EU55" s="131"/>
      <c r="EV55" s="131"/>
      <c r="EW55" s="131"/>
      <c r="EX55" s="131"/>
      <c r="EY55" s="131"/>
      <c r="EZ55" s="131"/>
      <c r="FA55" s="131"/>
      <c r="FB55" s="131"/>
      <c r="FC55" s="131"/>
      <c r="FD55" s="131"/>
      <c r="FE55" s="131"/>
      <c r="FF55" s="131"/>
      <c r="FG55" s="131"/>
      <c r="FH55" s="131"/>
      <c r="FI55" s="131"/>
      <c r="FJ55" s="131"/>
      <c r="FK55" s="131"/>
      <c r="FL55" s="131"/>
      <c r="FM55" s="131"/>
      <c r="FN55" s="131"/>
      <c r="FO55" s="131"/>
      <c r="FP55" s="131"/>
      <c r="FQ55" s="131"/>
      <c r="FR55" s="131"/>
      <c r="FS55" s="131"/>
      <c r="FT55" s="131"/>
      <c r="FU55" s="131"/>
      <c r="FV55" s="131"/>
      <c r="FW55" s="131"/>
      <c r="FX55" s="131"/>
      <c r="FY55" s="131"/>
      <c r="FZ55" s="131"/>
      <c r="GA55" s="131"/>
      <c r="GB55" s="131"/>
      <c r="GC55" s="131"/>
      <c r="GD55" s="131"/>
      <c r="GE55" s="131"/>
      <c r="GF55" s="131"/>
      <c r="GG55" s="131"/>
      <c r="GH55" s="131"/>
      <c r="GI55" s="131"/>
      <c r="GJ55" s="131"/>
      <c r="GK55" s="131"/>
      <c r="GL55" s="131"/>
      <c r="GM55" s="131"/>
      <c r="GN55" s="131"/>
      <c r="GO55" s="131"/>
      <c r="GP55" s="131"/>
      <c r="GQ55" s="131"/>
      <c r="GR55" s="131"/>
      <c r="GS55" s="131"/>
      <c r="GT55" s="131"/>
      <c r="GU55" s="131"/>
      <c r="GV55" s="131"/>
      <c r="GW55" s="131"/>
      <c r="GX55" s="131"/>
    </row>
    <row r="56" spans="1:206">
      <c r="A56" s="131"/>
      <c r="B56" s="201" t="s">
        <v>203</v>
      </c>
      <c r="C56" s="131"/>
      <c r="D56" s="131"/>
      <c r="E56" s="131"/>
      <c r="F56" s="131"/>
      <c r="G56" s="131"/>
      <c r="H56" s="131"/>
      <c r="I56" s="131"/>
      <c r="J56" s="131"/>
      <c r="K56" s="131"/>
      <c r="L56" s="131"/>
      <c r="M56" s="131"/>
      <c r="N56" s="131"/>
      <c r="O56" s="131"/>
      <c r="P56" s="131"/>
      <c r="Q56" s="131"/>
      <c r="R56" s="131"/>
      <c r="S56" s="131"/>
      <c r="T56" s="131"/>
      <c r="U56" s="131"/>
      <c r="V56" s="131"/>
      <c r="W56" s="131"/>
      <c r="X56" s="131"/>
      <c r="Y56" s="131"/>
      <c r="Z56" s="131"/>
      <c r="AA56" s="131"/>
      <c r="AB56" s="131"/>
      <c r="AC56" s="131"/>
      <c r="AD56" s="131"/>
      <c r="AE56" s="131"/>
      <c r="AF56" s="131"/>
      <c r="AG56" s="131"/>
      <c r="AH56" s="131"/>
      <c r="AI56" s="131"/>
      <c r="AJ56" s="131"/>
      <c r="AK56" s="131"/>
      <c r="AL56" s="131"/>
      <c r="AM56" s="131"/>
      <c r="AN56" s="131"/>
      <c r="AO56" s="131"/>
      <c r="AP56" s="131"/>
      <c r="AQ56" s="131"/>
      <c r="AR56" s="131"/>
      <c r="AS56" s="131"/>
      <c r="AT56" s="131"/>
      <c r="AU56" s="131"/>
      <c r="AV56" s="131"/>
      <c r="AW56" s="131"/>
      <c r="AX56" s="131"/>
      <c r="AY56" s="131"/>
      <c r="AZ56" s="131"/>
      <c r="BA56" s="131"/>
      <c r="BB56" s="131"/>
      <c r="BC56" s="131"/>
      <c r="BD56" s="131"/>
      <c r="BE56" s="131"/>
      <c r="BF56" s="131"/>
      <c r="BG56" s="131"/>
      <c r="BH56" s="131"/>
      <c r="BI56" s="131"/>
      <c r="BJ56" s="131"/>
      <c r="BK56" s="131"/>
      <c r="BL56" s="131"/>
      <c r="BM56" s="131"/>
      <c r="BN56" s="131"/>
      <c r="BO56" s="131"/>
      <c r="BP56" s="131"/>
      <c r="BQ56" s="131"/>
      <c r="BR56" s="131"/>
      <c r="BS56" s="131"/>
      <c r="BT56" s="131"/>
      <c r="BU56" s="131"/>
      <c r="BV56" s="131"/>
      <c r="BW56" s="131"/>
      <c r="BX56" s="131"/>
      <c r="BY56" s="131"/>
      <c r="BZ56" s="131"/>
      <c r="CA56" s="131"/>
      <c r="CB56" s="131"/>
      <c r="CC56" s="131"/>
      <c r="CD56" s="131"/>
      <c r="CE56" s="131"/>
      <c r="CF56" s="131"/>
      <c r="CG56" s="131"/>
      <c r="CH56" s="131"/>
      <c r="CI56" s="131"/>
      <c r="CJ56" s="131"/>
      <c r="CK56" s="131"/>
      <c r="CL56" s="131"/>
      <c r="CM56" s="131"/>
      <c r="CN56" s="131"/>
      <c r="CO56" s="131"/>
      <c r="CP56" s="131"/>
      <c r="CQ56" s="131"/>
      <c r="CR56" s="131"/>
      <c r="CS56" s="131"/>
      <c r="CT56" s="131"/>
      <c r="CU56" s="131"/>
      <c r="CV56" s="131"/>
      <c r="CW56" s="131"/>
      <c r="CX56" s="131"/>
      <c r="CY56" s="131"/>
      <c r="CZ56" s="131"/>
      <c r="DA56" s="131"/>
      <c r="DB56" s="131"/>
      <c r="DC56" s="131"/>
      <c r="DD56" s="131"/>
      <c r="DE56" s="131"/>
      <c r="DF56" s="131"/>
      <c r="DG56" s="131"/>
      <c r="DH56" s="131"/>
      <c r="DI56" s="131"/>
      <c r="DJ56" s="131"/>
      <c r="DK56" s="131"/>
      <c r="DL56" s="131"/>
      <c r="DM56" s="131"/>
      <c r="DN56" s="131"/>
      <c r="DO56" s="131"/>
      <c r="DP56" s="131"/>
      <c r="DQ56" s="131"/>
      <c r="DR56" s="131"/>
      <c r="DS56" s="131"/>
      <c r="DT56" s="131"/>
      <c r="DU56" s="131"/>
      <c r="DV56" s="131"/>
      <c r="DW56" s="131"/>
      <c r="DX56" s="131"/>
      <c r="DY56" s="131"/>
      <c r="DZ56" s="131"/>
      <c r="EA56" s="131"/>
      <c r="EB56" s="131"/>
      <c r="EC56" s="131"/>
      <c r="ED56" s="131"/>
      <c r="EE56" s="131"/>
      <c r="EF56" s="131"/>
      <c r="EG56" s="131"/>
      <c r="EH56" s="131"/>
      <c r="EI56" s="131"/>
      <c r="EJ56" s="131"/>
      <c r="EK56" s="131"/>
      <c r="EL56" s="131"/>
      <c r="EM56" s="131"/>
      <c r="EN56" s="131"/>
      <c r="EO56" s="131"/>
      <c r="EP56" s="131"/>
      <c r="EQ56" s="131"/>
      <c r="ER56" s="131"/>
      <c r="ES56" s="131"/>
      <c r="ET56" s="131"/>
      <c r="EU56" s="131"/>
      <c r="EV56" s="131"/>
      <c r="EW56" s="131"/>
      <c r="EX56" s="131"/>
      <c r="EY56" s="131"/>
      <c r="EZ56" s="131"/>
      <c r="FA56" s="131"/>
      <c r="FB56" s="131"/>
      <c r="FC56" s="131"/>
      <c r="FD56" s="131"/>
      <c r="FE56" s="131"/>
      <c r="FF56" s="131"/>
      <c r="FG56" s="131"/>
      <c r="FH56" s="131"/>
      <c r="FI56" s="131"/>
      <c r="FJ56" s="131"/>
      <c r="FK56" s="131"/>
      <c r="FL56" s="131"/>
      <c r="FM56" s="131"/>
      <c r="FN56" s="131"/>
      <c r="FO56" s="131"/>
      <c r="FP56" s="131"/>
      <c r="FQ56" s="131"/>
      <c r="FR56" s="131"/>
      <c r="FS56" s="131"/>
      <c r="FT56" s="131"/>
      <c r="FU56" s="131"/>
      <c r="FV56" s="131"/>
      <c r="FW56" s="131"/>
      <c r="FX56" s="131"/>
      <c r="FY56" s="131"/>
      <c r="FZ56" s="131"/>
      <c r="GA56" s="131"/>
      <c r="GB56" s="131"/>
      <c r="GC56" s="131"/>
      <c r="GD56" s="131"/>
      <c r="GE56" s="131"/>
      <c r="GF56" s="131"/>
      <c r="GG56" s="131"/>
      <c r="GH56" s="131"/>
      <c r="GI56" s="131"/>
      <c r="GJ56" s="131"/>
      <c r="GK56" s="131"/>
      <c r="GL56" s="131"/>
      <c r="GM56" s="131"/>
      <c r="GN56" s="131"/>
      <c r="GO56" s="131"/>
      <c r="GP56" s="131"/>
      <c r="GQ56" s="131"/>
      <c r="GR56" s="131"/>
      <c r="GS56" s="131"/>
      <c r="GT56" s="131"/>
      <c r="GU56" s="131"/>
      <c r="GV56" s="131"/>
      <c r="GW56" s="131"/>
      <c r="GX56" s="131"/>
    </row>
    <row r="57" spans="1:206" ht="16">
      <c r="A57" s="131"/>
      <c r="B57" s="201"/>
      <c r="C57" s="131"/>
      <c r="D57" s="131"/>
      <c r="E57" s="131"/>
      <c r="F57" s="131"/>
      <c r="G57" s="131"/>
      <c r="H57" s="131"/>
      <c r="I57" s="131"/>
      <c r="J57" s="131"/>
      <c r="K57" s="131"/>
      <c r="L57" s="131"/>
      <c r="M57" s="131"/>
      <c r="N57" s="230"/>
      <c r="O57" s="230"/>
      <c r="P57" s="230"/>
      <c r="Q57" s="230"/>
      <c r="R57" s="230"/>
      <c r="S57" s="230"/>
      <c r="T57" s="230"/>
      <c r="U57" s="230"/>
      <c r="V57" s="230"/>
      <c r="W57" s="230"/>
      <c r="X57" s="131"/>
      <c r="Y57" s="131"/>
      <c r="Z57" s="131"/>
      <c r="AA57" s="131"/>
      <c r="AB57" s="131"/>
      <c r="AC57" s="131"/>
      <c r="AD57" s="131"/>
      <c r="AE57" s="131"/>
      <c r="AF57" s="131"/>
      <c r="AG57" s="131"/>
      <c r="AH57" s="131"/>
      <c r="AI57" s="131"/>
      <c r="AJ57" s="131"/>
      <c r="AK57" s="131"/>
      <c r="AL57" s="131"/>
      <c r="AM57" s="131"/>
      <c r="AN57" s="131"/>
      <c r="AO57" s="131"/>
      <c r="AP57" s="131"/>
      <c r="AQ57" s="131"/>
      <c r="AR57" s="131"/>
      <c r="AS57" s="131"/>
      <c r="AT57" s="131"/>
      <c r="AU57" s="131"/>
      <c r="AV57" s="131"/>
      <c r="AW57" s="131"/>
      <c r="AX57" s="131"/>
      <c r="AY57" s="131"/>
      <c r="AZ57" s="131"/>
      <c r="BA57" s="131"/>
      <c r="BB57" s="131"/>
      <c r="BC57" s="131"/>
      <c r="BD57" s="131"/>
      <c r="BE57" s="131"/>
      <c r="BF57" s="131"/>
      <c r="BG57" s="131"/>
      <c r="BH57" s="131"/>
      <c r="BI57" s="131"/>
      <c r="BJ57" s="131"/>
      <c r="BK57" s="131"/>
      <c r="BL57" s="131"/>
      <c r="BM57" s="131"/>
      <c r="BN57" s="131"/>
      <c r="BO57" s="131"/>
      <c r="BP57" s="131"/>
      <c r="BQ57" s="131"/>
      <c r="BR57" s="131"/>
      <c r="BS57" s="131"/>
      <c r="BT57" s="131"/>
      <c r="BU57" s="131"/>
      <c r="BV57" s="131"/>
      <c r="BW57" s="131"/>
      <c r="BX57" s="131"/>
      <c r="BY57" s="131"/>
      <c r="BZ57" s="131"/>
      <c r="CA57" s="131"/>
      <c r="CB57" s="131"/>
      <c r="CC57" s="131"/>
      <c r="CD57" s="131"/>
      <c r="CE57" s="131"/>
      <c r="CF57" s="131"/>
      <c r="CG57" s="131"/>
      <c r="CH57" s="131"/>
      <c r="CI57" s="131"/>
      <c r="CJ57" s="131"/>
      <c r="CK57" s="131"/>
      <c r="CL57" s="131"/>
      <c r="CM57" s="131"/>
      <c r="CN57" s="131"/>
      <c r="CO57" s="131"/>
      <c r="CP57" s="131"/>
      <c r="CQ57" s="131"/>
      <c r="CR57" s="131"/>
      <c r="CS57" s="131"/>
      <c r="CT57" s="131"/>
      <c r="CU57" s="131"/>
      <c r="CV57" s="131"/>
      <c r="CW57" s="131"/>
      <c r="CX57" s="131"/>
      <c r="CY57" s="131"/>
      <c r="CZ57" s="131"/>
      <c r="DA57" s="131"/>
      <c r="DB57" s="131"/>
      <c r="DC57" s="131"/>
      <c r="DD57" s="131"/>
      <c r="DE57" s="131"/>
      <c r="DF57" s="131"/>
      <c r="DG57" s="131"/>
      <c r="DH57" s="131"/>
      <c r="DI57" s="131"/>
      <c r="DJ57" s="131"/>
      <c r="DK57" s="131"/>
      <c r="DL57" s="131"/>
      <c r="DM57" s="131"/>
      <c r="DN57" s="131"/>
      <c r="DO57" s="131"/>
      <c r="DP57" s="131"/>
      <c r="DQ57" s="131"/>
      <c r="DR57" s="131"/>
      <c r="DS57" s="131"/>
      <c r="DT57" s="131"/>
      <c r="DU57" s="131"/>
      <c r="DV57" s="131"/>
      <c r="DW57" s="131"/>
      <c r="DX57" s="131"/>
      <c r="DY57" s="131"/>
      <c r="DZ57" s="131"/>
      <c r="EA57" s="131"/>
      <c r="EB57" s="131"/>
      <c r="EC57" s="131"/>
      <c r="ED57" s="131"/>
      <c r="EE57" s="131"/>
      <c r="EF57" s="131"/>
      <c r="EG57" s="131"/>
      <c r="EH57" s="131"/>
      <c r="EI57" s="131"/>
      <c r="EJ57" s="131"/>
      <c r="EK57" s="131"/>
      <c r="EL57" s="131"/>
      <c r="EM57" s="131"/>
      <c r="EN57" s="131"/>
      <c r="EO57" s="131"/>
      <c r="EP57" s="131"/>
      <c r="EQ57" s="131"/>
      <c r="ER57" s="131"/>
      <c r="ES57" s="131"/>
      <c r="ET57" s="131"/>
      <c r="EU57" s="131"/>
      <c r="EV57" s="131"/>
      <c r="EW57" s="131"/>
      <c r="EX57" s="131"/>
      <c r="EY57" s="131"/>
      <c r="EZ57" s="131"/>
      <c r="FA57" s="131"/>
      <c r="FB57" s="131"/>
      <c r="FC57" s="131"/>
      <c r="FD57" s="131"/>
      <c r="FE57" s="131"/>
      <c r="FF57" s="131"/>
      <c r="FG57" s="131"/>
      <c r="FH57" s="131"/>
      <c r="FI57" s="131"/>
      <c r="FJ57" s="131"/>
      <c r="FK57" s="131"/>
      <c r="FL57" s="131"/>
      <c r="FM57" s="131"/>
      <c r="FN57" s="131"/>
      <c r="FO57" s="131"/>
      <c r="FP57" s="131"/>
      <c r="FQ57" s="131"/>
      <c r="FR57" s="131"/>
      <c r="FS57" s="131"/>
      <c r="FT57" s="131"/>
      <c r="FU57" s="131"/>
      <c r="FV57" s="131"/>
      <c r="FW57" s="131"/>
      <c r="FX57" s="131"/>
      <c r="FY57" s="131"/>
      <c r="FZ57" s="131"/>
      <c r="GA57" s="131"/>
      <c r="GB57" s="131"/>
      <c r="GC57" s="131"/>
      <c r="GD57" s="131"/>
      <c r="GE57" s="131"/>
      <c r="GF57" s="131"/>
      <c r="GG57" s="131"/>
      <c r="GH57" s="131"/>
      <c r="GI57" s="131"/>
      <c r="GJ57" s="131"/>
      <c r="GK57" s="131"/>
      <c r="GL57" s="131"/>
      <c r="GM57" s="131"/>
      <c r="GN57" s="131"/>
      <c r="GO57" s="131"/>
      <c r="GP57" s="131"/>
      <c r="GQ57" s="131"/>
      <c r="GR57" s="131"/>
      <c r="GS57" s="131"/>
      <c r="GT57" s="131"/>
      <c r="GU57" s="131"/>
      <c r="GV57" s="131"/>
      <c r="GW57" s="131"/>
      <c r="GX57" s="131"/>
    </row>
    <row r="58" spans="1:206" ht="16">
      <c r="A58" s="131"/>
      <c r="B58" s="131"/>
      <c r="C58" s="131"/>
      <c r="D58" s="131"/>
      <c r="E58" s="131"/>
      <c r="F58" s="131"/>
      <c r="G58" s="131"/>
      <c r="H58" s="131"/>
      <c r="I58" s="131"/>
      <c r="J58" s="131"/>
      <c r="K58" s="131"/>
      <c r="L58" s="131"/>
      <c r="M58" s="131"/>
      <c r="N58" s="230" t="s">
        <v>232</v>
      </c>
      <c r="O58" s="230"/>
      <c r="P58" s="230"/>
      <c r="Q58" s="230"/>
      <c r="R58" s="230"/>
      <c r="S58" s="230"/>
      <c r="T58" s="230"/>
      <c r="U58" s="230"/>
      <c r="V58" s="230"/>
      <c r="W58" s="230"/>
      <c r="X58" s="230"/>
      <c r="Y58" s="131"/>
      <c r="Z58" s="131"/>
      <c r="AA58" s="131"/>
      <c r="AB58" s="131"/>
      <c r="AC58" s="131"/>
      <c r="AD58" s="131"/>
      <c r="AE58" s="131"/>
      <c r="AF58" s="131"/>
      <c r="AG58" s="131"/>
      <c r="AH58" s="131"/>
      <c r="AI58" s="131"/>
      <c r="AJ58" s="131"/>
      <c r="AK58" s="131"/>
      <c r="AL58" s="131"/>
      <c r="AM58" s="131"/>
      <c r="AN58" s="131"/>
      <c r="AO58" s="131"/>
      <c r="AP58" s="131"/>
      <c r="AQ58" s="131"/>
      <c r="AR58" s="131"/>
      <c r="AS58" s="131"/>
      <c r="AT58" s="131"/>
      <c r="AU58" s="131"/>
      <c r="AV58" s="131"/>
      <c r="AW58" s="131"/>
      <c r="AX58" s="131"/>
      <c r="AY58" s="131"/>
      <c r="AZ58" s="131"/>
      <c r="BA58" s="131"/>
      <c r="BB58" s="131"/>
      <c r="BC58" s="131"/>
      <c r="BD58" s="131"/>
      <c r="BE58" s="131"/>
      <c r="BF58" s="131"/>
      <c r="BG58" s="131"/>
      <c r="BH58" s="131"/>
      <c r="BI58" s="131"/>
      <c r="BJ58" s="131"/>
      <c r="BK58" s="131"/>
      <c r="BL58" s="131"/>
      <c r="BM58" s="131"/>
      <c r="BN58" s="131"/>
      <c r="BO58" s="131"/>
      <c r="BP58" s="131"/>
      <c r="BQ58" s="131"/>
      <c r="BR58" s="131"/>
      <c r="BS58" s="131"/>
      <c r="BT58" s="131"/>
      <c r="BU58" s="131"/>
      <c r="BV58" s="131"/>
      <c r="BW58" s="131"/>
      <c r="BX58" s="131"/>
      <c r="BY58" s="131"/>
      <c r="BZ58" s="131"/>
      <c r="CA58" s="131"/>
      <c r="CB58" s="131"/>
      <c r="CC58" s="131"/>
      <c r="CD58" s="131"/>
      <c r="CE58" s="131"/>
      <c r="CF58" s="131"/>
      <c r="CG58" s="131"/>
      <c r="CH58" s="131"/>
      <c r="CI58" s="131"/>
      <c r="CJ58" s="131"/>
      <c r="CK58" s="131"/>
      <c r="CL58" s="131"/>
      <c r="CM58" s="131"/>
      <c r="CN58" s="131"/>
      <c r="CO58" s="131"/>
      <c r="CP58" s="131"/>
      <c r="CQ58" s="131"/>
      <c r="CR58" s="131"/>
      <c r="CS58" s="131"/>
      <c r="CT58" s="131"/>
      <c r="CU58" s="131"/>
      <c r="CV58" s="131"/>
      <c r="CW58" s="131"/>
      <c r="CX58" s="131"/>
      <c r="CY58" s="131"/>
      <c r="CZ58" s="131"/>
      <c r="DA58" s="131"/>
      <c r="DB58" s="131"/>
      <c r="DC58" s="131"/>
      <c r="DD58" s="131"/>
      <c r="DE58" s="131"/>
      <c r="DF58" s="131"/>
      <c r="DG58" s="131"/>
      <c r="DH58" s="131"/>
      <c r="DI58" s="131"/>
      <c r="DJ58" s="131"/>
      <c r="DK58" s="131"/>
      <c r="DL58" s="131"/>
      <c r="DM58" s="131"/>
      <c r="DN58" s="131"/>
      <c r="DO58" s="131"/>
      <c r="DP58" s="131"/>
      <c r="DQ58" s="131"/>
      <c r="DR58" s="131"/>
      <c r="DS58" s="131"/>
      <c r="DT58" s="131"/>
      <c r="DU58" s="131"/>
      <c r="DV58" s="131"/>
      <c r="DW58" s="131"/>
      <c r="DX58" s="131"/>
      <c r="DY58" s="131"/>
      <c r="DZ58" s="131"/>
      <c r="EA58" s="131"/>
      <c r="EB58" s="131"/>
      <c r="EC58" s="131"/>
      <c r="ED58" s="131"/>
      <c r="EE58" s="131"/>
      <c r="EF58" s="131"/>
      <c r="EG58" s="131"/>
      <c r="EH58" s="131"/>
      <c r="EI58" s="131"/>
      <c r="EJ58" s="131"/>
      <c r="EK58" s="131"/>
      <c r="EL58" s="131"/>
      <c r="EM58" s="131"/>
      <c r="EN58" s="131"/>
      <c r="EO58" s="131"/>
      <c r="EP58" s="131"/>
      <c r="EQ58" s="131"/>
      <c r="ER58" s="131"/>
      <c r="ES58" s="131"/>
      <c r="ET58" s="131"/>
      <c r="EU58" s="131"/>
      <c r="EV58" s="131"/>
      <c r="EW58" s="131"/>
      <c r="EX58" s="131"/>
      <c r="EY58" s="131"/>
      <c r="EZ58" s="131"/>
      <c r="FA58" s="131"/>
      <c r="FB58" s="131"/>
      <c r="FC58" s="131"/>
      <c r="FD58" s="131"/>
      <c r="FE58" s="131"/>
      <c r="FF58" s="131"/>
      <c r="FG58" s="131"/>
      <c r="FH58" s="131"/>
      <c r="FI58" s="131"/>
      <c r="FJ58" s="131"/>
      <c r="FK58" s="131"/>
      <c r="FL58" s="131"/>
      <c r="FM58" s="131"/>
      <c r="FN58" s="131"/>
      <c r="FO58" s="131"/>
      <c r="FP58" s="131"/>
      <c r="FQ58" s="131"/>
      <c r="FR58" s="131"/>
      <c r="FS58" s="131"/>
      <c r="FT58" s="131"/>
      <c r="FU58" s="131"/>
      <c r="FV58" s="131"/>
      <c r="FW58" s="131"/>
      <c r="FX58" s="131"/>
      <c r="FY58" s="131"/>
      <c r="FZ58" s="131"/>
      <c r="GA58" s="131"/>
      <c r="GB58" s="131"/>
      <c r="GC58" s="131"/>
      <c r="GD58" s="131"/>
      <c r="GE58" s="131"/>
      <c r="GF58" s="131"/>
      <c r="GG58" s="131"/>
      <c r="GH58" s="131"/>
      <c r="GI58" s="131"/>
      <c r="GJ58" s="131"/>
      <c r="GK58" s="131"/>
      <c r="GL58" s="131"/>
      <c r="GM58" s="131"/>
      <c r="GN58" s="131"/>
      <c r="GO58" s="131"/>
      <c r="GP58" s="131"/>
      <c r="GQ58" s="131"/>
      <c r="GR58" s="131"/>
      <c r="GS58" s="131"/>
      <c r="GT58" s="131"/>
      <c r="GU58" s="131"/>
      <c r="GV58" s="131"/>
      <c r="GW58" s="131"/>
      <c r="GX58" s="131"/>
    </row>
    <row r="59" spans="1:206" ht="16">
      <c r="A59" s="94" t="s">
        <v>105</v>
      </c>
      <c r="B59" s="132" t="s">
        <v>122</v>
      </c>
      <c r="C59" s="131" t="s">
        <v>123</v>
      </c>
      <c r="D59" s="131"/>
      <c r="E59" s="131"/>
      <c r="F59" s="131"/>
      <c r="G59" s="131"/>
      <c r="H59" s="131"/>
      <c r="I59" s="131"/>
      <c r="J59" s="131"/>
      <c r="K59" s="131"/>
      <c r="L59" s="131"/>
      <c r="M59" s="131"/>
      <c r="N59" s="230" t="s">
        <v>233</v>
      </c>
      <c r="O59" s="230"/>
      <c r="P59" s="230"/>
      <c r="Q59" s="230"/>
      <c r="R59" s="230"/>
      <c r="S59" s="230"/>
      <c r="T59" s="230"/>
      <c r="U59" s="230"/>
      <c r="V59" s="230"/>
      <c r="W59" s="230"/>
      <c r="X59" s="230"/>
      <c r="Y59" s="131"/>
      <c r="Z59" s="131"/>
      <c r="AA59" s="131"/>
      <c r="AB59" s="131"/>
      <c r="AC59" s="131"/>
      <c r="AD59" s="131"/>
      <c r="AE59" s="131"/>
      <c r="AF59" s="131"/>
      <c r="AG59" s="131"/>
      <c r="AH59" s="131"/>
      <c r="AI59" s="131"/>
      <c r="AJ59" s="131"/>
      <c r="AK59" s="131"/>
      <c r="AL59" s="131"/>
      <c r="AM59" s="131"/>
      <c r="AN59" s="131"/>
      <c r="AO59" s="131"/>
      <c r="AP59" s="131"/>
      <c r="AQ59" s="131"/>
      <c r="AR59" s="131"/>
      <c r="AS59" s="131"/>
      <c r="AT59" s="131"/>
      <c r="AU59" s="131"/>
      <c r="AV59" s="131"/>
      <c r="AW59" s="131"/>
      <c r="AX59" s="131"/>
      <c r="AY59" s="131"/>
      <c r="AZ59" s="131"/>
      <c r="BA59" s="131"/>
      <c r="BB59" s="131"/>
      <c r="BC59" s="131"/>
      <c r="BD59" s="131"/>
      <c r="BE59" s="131"/>
      <c r="BF59" s="131"/>
      <c r="BG59" s="131"/>
      <c r="BH59" s="131"/>
      <c r="BI59" s="131"/>
      <c r="BJ59" s="131"/>
      <c r="BK59" s="131"/>
      <c r="BL59" s="131"/>
      <c r="BM59" s="131"/>
      <c r="BN59" s="131"/>
      <c r="BO59" s="131"/>
      <c r="BP59" s="131"/>
      <c r="BQ59" s="131"/>
      <c r="BR59" s="131"/>
      <c r="BS59" s="131"/>
      <c r="BT59" s="131"/>
      <c r="BU59" s="131"/>
      <c r="BV59" s="131"/>
      <c r="BW59" s="131"/>
      <c r="BX59" s="131"/>
      <c r="BY59" s="131"/>
      <c r="BZ59" s="131"/>
      <c r="CA59" s="131"/>
      <c r="CB59" s="131"/>
      <c r="CC59" s="131"/>
      <c r="CD59" s="131"/>
      <c r="CE59" s="131"/>
      <c r="CF59" s="131"/>
      <c r="CG59" s="131"/>
      <c r="CH59" s="131"/>
      <c r="CI59" s="131"/>
      <c r="CJ59" s="131"/>
      <c r="CK59" s="131"/>
      <c r="CL59" s="131"/>
      <c r="CM59" s="131"/>
      <c r="CN59" s="131"/>
      <c r="CO59" s="131"/>
      <c r="CP59" s="131"/>
      <c r="CQ59" s="131"/>
      <c r="CR59" s="131"/>
      <c r="CS59" s="131"/>
      <c r="CT59" s="131"/>
      <c r="CU59" s="131"/>
      <c r="CV59" s="131"/>
      <c r="CW59" s="131"/>
      <c r="CX59" s="131"/>
      <c r="CY59" s="131"/>
      <c r="CZ59" s="131"/>
      <c r="DA59" s="131"/>
      <c r="DB59" s="131"/>
      <c r="DC59" s="131"/>
      <c r="DD59" s="131"/>
      <c r="DE59" s="131"/>
      <c r="DF59" s="131"/>
      <c r="DG59" s="131"/>
      <c r="DH59" s="131"/>
      <c r="DI59" s="131"/>
      <c r="DJ59" s="131"/>
      <c r="DK59" s="131"/>
      <c r="DL59" s="131"/>
      <c r="DM59" s="131"/>
      <c r="DN59" s="131"/>
      <c r="DO59" s="131"/>
      <c r="DP59" s="131"/>
      <c r="DQ59" s="131"/>
      <c r="DR59" s="131"/>
      <c r="DS59" s="131"/>
      <c r="DT59" s="131"/>
      <c r="DU59" s="131"/>
      <c r="DV59" s="131"/>
      <c r="DW59" s="131"/>
      <c r="DX59" s="131"/>
      <c r="DY59" s="131"/>
      <c r="DZ59" s="131"/>
      <c r="EA59" s="131"/>
      <c r="EB59" s="131"/>
      <c r="EC59" s="131"/>
      <c r="ED59" s="131"/>
      <c r="EE59" s="131"/>
      <c r="EF59" s="131"/>
      <c r="EG59" s="131"/>
      <c r="EH59" s="131"/>
      <c r="EI59" s="131"/>
      <c r="EJ59" s="131"/>
      <c r="EK59" s="131"/>
      <c r="EL59" s="131"/>
      <c r="EM59" s="131"/>
      <c r="EN59" s="131"/>
      <c r="EO59" s="131"/>
      <c r="EP59" s="131"/>
      <c r="EQ59" s="131"/>
      <c r="ER59" s="131"/>
      <c r="ES59" s="131"/>
      <c r="ET59" s="131"/>
      <c r="EU59" s="131"/>
      <c r="EV59" s="131"/>
      <c r="EW59" s="131"/>
      <c r="EX59" s="131"/>
      <c r="EY59" s="131"/>
      <c r="EZ59" s="131"/>
      <c r="FA59" s="131"/>
      <c r="FB59" s="131"/>
      <c r="FC59" s="131"/>
      <c r="FD59" s="131"/>
      <c r="FE59" s="131"/>
      <c r="FF59" s="131"/>
      <c r="FG59" s="131"/>
      <c r="FH59" s="131"/>
      <c r="FI59" s="131"/>
      <c r="FJ59" s="131"/>
      <c r="FK59" s="131"/>
      <c r="FL59" s="131"/>
      <c r="FM59" s="131"/>
      <c r="FN59" s="131"/>
      <c r="FO59" s="131"/>
      <c r="FP59" s="131"/>
      <c r="FQ59" s="131"/>
      <c r="FR59" s="131"/>
      <c r="FS59" s="131"/>
      <c r="FT59" s="131"/>
      <c r="FU59" s="131"/>
      <c r="FV59" s="131"/>
      <c r="FW59" s="131"/>
      <c r="FX59" s="131"/>
      <c r="FY59" s="131"/>
      <c r="FZ59" s="131"/>
      <c r="GA59" s="131"/>
      <c r="GB59" s="131"/>
      <c r="GC59" s="131"/>
      <c r="GD59" s="131"/>
      <c r="GE59" s="131"/>
      <c r="GF59" s="131"/>
      <c r="GG59" s="131"/>
      <c r="GH59" s="131"/>
      <c r="GI59" s="131"/>
      <c r="GJ59" s="131"/>
      <c r="GK59" s="131"/>
      <c r="GL59" s="131"/>
      <c r="GM59" s="131"/>
      <c r="GN59" s="131"/>
      <c r="GO59" s="131"/>
      <c r="GP59" s="131"/>
      <c r="GQ59" s="131"/>
      <c r="GR59" s="131"/>
      <c r="GS59" s="131"/>
      <c r="GT59" s="131"/>
      <c r="GU59" s="131"/>
      <c r="GV59" s="131"/>
      <c r="GW59" s="131"/>
      <c r="GX59" s="131"/>
    </row>
    <row r="60" spans="1:206" ht="16">
      <c r="A60" s="131"/>
      <c r="B60" s="131"/>
      <c r="C60" s="131" t="s">
        <v>124</v>
      </c>
      <c r="D60" s="131"/>
      <c r="E60" s="131"/>
      <c r="F60" s="131"/>
      <c r="G60" s="131"/>
      <c r="H60" s="131"/>
      <c r="I60" s="131"/>
      <c r="J60" s="131"/>
      <c r="K60" s="131"/>
      <c r="L60" s="131"/>
      <c r="M60" s="131"/>
      <c r="N60" s="230"/>
      <c r="O60" s="230"/>
      <c r="P60" s="230"/>
      <c r="Q60" s="230"/>
      <c r="R60" s="230"/>
      <c r="S60" s="230"/>
      <c r="T60" s="230"/>
      <c r="U60" s="230"/>
      <c r="V60" s="230"/>
      <c r="W60" s="230"/>
      <c r="X60" s="233"/>
      <c r="Y60" s="131"/>
      <c r="Z60" s="131"/>
      <c r="AA60" s="131"/>
      <c r="AB60" s="131"/>
      <c r="AC60" s="131"/>
      <c r="AD60" s="131"/>
      <c r="AE60" s="131"/>
      <c r="AF60" s="131"/>
      <c r="AG60" s="131"/>
      <c r="AH60" s="131"/>
      <c r="AI60" s="131"/>
      <c r="AJ60" s="131"/>
      <c r="AK60" s="131"/>
      <c r="AL60" s="131"/>
      <c r="AM60" s="131"/>
      <c r="AN60" s="131"/>
      <c r="AO60" s="131"/>
      <c r="AP60" s="131"/>
      <c r="AQ60" s="131"/>
      <c r="AR60" s="131"/>
      <c r="AS60" s="131"/>
      <c r="AT60" s="131"/>
      <c r="AU60" s="131"/>
      <c r="AV60" s="131"/>
      <c r="AW60" s="131"/>
      <c r="AX60" s="131"/>
      <c r="AY60" s="131"/>
      <c r="AZ60" s="131"/>
      <c r="BA60" s="131"/>
      <c r="BB60" s="131"/>
      <c r="BC60" s="131"/>
      <c r="BD60" s="131"/>
      <c r="BE60" s="131"/>
      <c r="BF60" s="131"/>
      <c r="BG60" s="131"/>
      <c r="BH60" s="131"/>
      <c r="BI60" s="131"/>
      <c r="BJ60" s="131"/>
      <c r="BK60" s="131"/>
      <c r="BL60" s="131"/>
      <c r="BM60" s="131"/>
      <c r="BN60" s="131"/>
      <c r="BO60" s="131"/>
      <c r="BP60" s="131"/>
      <c r="BQ60" s="131"/>
      <c r="BR60" s="131"/>
      <c r="BS60" s="131"/>
      <c r="BT60" s="131"/>
      <c r="BU60" s="131"/>
      <c r="BV60" s="131"/>
      <c r="BW60" s="131"/>
      <c r="BX60" s="131"/>
      <c r="BY60" s="131"/>
      <c r="BZ60" s="131"/>
      <c r="CA60" s="131"/>
      <c r="CB60" s="131"/>
      <c r="CC60" s="131"/>
      <c r="CD60" s="131"/>
      <c r="CE60" s="131"/>
      <c r="CF60" s="131"/>
      <c r="CG60" s="131"/>
      <c r="CH60" s="131"/>
      <c r="CI60" s="131"/>
      <c r="CJ60" s="131"/>
      <c r="CK60" s="131"/>
      <c r="CL60" s="131"/>
      <c r="CM60" s="131"/>
      <c r="CN60" s="131"/>
      <c r="CO60" s="131"/>
      <c r="CP60" s="131"/>
      <c r="CQ60" s="131"/>
      <c r="CR60" s="131"/>
      <c r="CS60" s="131"/>
      <c r="CT60" s="131"/>
      <c r="CU60" s="131"/>
      <c r="CV60" s="131"/>
      <c r="CW60" s="131"/>
      <c r="CX60" s="131"/>
      <c r="CY60" s="131"/>
      <c r="CZ60" s="131"/>
      <c r="DA60" s="131"/>
      <c r="DB60" s="131"/>
      <c r="DC60" s="131"/>
      <c r="DD60" s="131"/>
      <c r="DE60" s="131"/>
      <c r="DF60" s="131"/>
      <c r="DG60" s="131"/>
      <c r="DH60" s="131"/>
      <c r="DI60" s="131"/>
      <c r="DJ60" s="131"/>
      <c r="DK60" s="131"/>
      <c r="DL60" s="131"/>
      <c r="DM60" s="131"/>
      <c r="DN60" s="131"/>
      <c r="DO60" s="131"/>
      <c r="DP60" s="131"/>
      <c r="DQ60" s="131"/>
      <c r="DR60" s="131"/>
      <c r="DS60" s="131"/>
      <c r="DT60" s="131"/>
      <c r="DU60" s="131"/>
      <c r="DV60" s="131"/>
      <c r="DW60" s="131"/>
      <c r="DX60" s="131"/>
      <c r="DY60" s="131"/>
      <c r="DZ60" s="131"/>
      <c r="EA60" s="131"/>
      <c r="EB60" s="131"/>
      <c r="EC60" s="131"/>
      <c r="ED60" s="131"/>
      <c r="EE60" s="131"/>
      <c r="EF60" s="131"/>
      <c r="EG60" s="131"/>
      <c r="EH60" s="131"/>
      <c r="EI60" s="131"/>
      <c r="EJ60" s="131"/>
      <c r="EK60" s="131"/>
      <c r="EL60" s="131"/>
      <c r="EM60" s="131"/>
      <c r="EN60" s="131"/>
      <c r="EO60" s="131"/>
      <c r="EP60" s="131"/>
      <c r="EQ60" s="131"/>
      <c r="ER60" s="131"/>
      <c r="ES60" s="131"/>
      <c r="ET60" s="131"/>
      <c r="EU60" s="131"/>
      <c r="EV60" s="131"/>
      <c r="EW60" s="131"/>
      <c r="EX60" s="131"/>
      <c r="EY60" s="131"/>
      <c r="EZ60" s="131"/>
      <c r="FA60" s="131"/>
      <c r="FB60" s="131"/>
      <c r="FC60" s="131"/>
      <c r="FD60" s="131"/>
      <c r="FE60" s="131"/>
      <c r="FF60" s="131"/>
      <c r="FG60" s="131"/>
      <c r="FH60" s="131"/>
      <c r="FI60" s="131"/>
      <c r="FJ60" s="131"/>
      <c r="FK60" s="131"/>
      <c r="FL60" s="131"/>
      <c r="FM60" s="131"/>
      <c r="FN60" s="131"/>
      <c r="FO60" s="131"/>
      <c r="FP60" s="131"/>
      <c r="FQ60" s="131"/>
      <c r="FR60" s="131"/>
      <c r="FS60" s="131"/>
      <c r="FT60" s="131"/>
      <c r="FU60" s="131"/>
      <c r="FV60" s="131"/>
      <c r="FW60" s="131"/>
      <c r="FX60" s="131"/>
      <c r="FY60" s="131"/>
      <c r="FZ60" s="131"/>
      <c r="GA60" s="131"/>
      <c r="GB60" s="131"/>
      <c r="GC60" s="131"/>
      <c r="GD60" s="131"/>
      <c r="GE60" s="131"/>
      <c r="GF60" s="131"/>
      <c r="GG60" s="131"/>
      <c r="GH60" s="131"/>
      <c r="GI60" s="131"/>
      <c r="GJ60" s="131"/>
      <c r="GK60" s="131"/>
      <c r="GL60" s="131"/>
      <c r="GM60" s="131"/>
      <c r="GN60" s="131"/>
      <c r="GO60" s="131"/>
      <c r="GP60" s="131"/>
      <c r="GQ60" s="131"/>
      <c r="GR60" s="131"/>
      <c r="GS60" s="131"/>
      <c r="GT60" s="131"/>
      <c r="GU60" s="131"/>
      <c r="GV60" s="131"/>
      <c r="GW60" s="131"/>
      <c r="GX60" s="131"/>
    </row>
    <row r="61" spans="1:206">
      <c r="A61" s="131"/>
      <c r="B61" s="131"/>
      <c r="C61" s="131"/>
      <c r="D61" s="131"/>
      <c r="E61" s="131"/>
      <c r="F61" s="131"/>
      <c r="G61" s="131"/>
      <c r="H61" s="131"/>
      <c r="I61" s="131"/>
      <c r="J61" s="131"/>
      <c r="K61" s="131"/>
      <c r="L61" s="131"/>
      <c r="M61" s="131"/>
      <c r="N61" s="131"/>
      <c r="O61" s="131"/>
      <c r="P61" s="131"/>
      <c r="Q61" s="131"/>
      <c r="R61" s="131"/>
      <c r="S61" s="131"/>
      <c r="T61" s="131"/>
      <c r="U61" s="131"/>
      <c r="V61" s="131"/>
      <c r="W61" s="131"/>
      <c r="X61" s="131"/>
      <c r="Y61" s="131"/>
      <c r="Z61" s="131"/>
      <c r="AA61" s="131"/>
      <c r="AB61" s="131"/>
      <c r="AC61" s="131"/>
      <c r="AD61" s="131"/>
      <c r="AE61" s="131"/>
      <c r="AF61" s="131"/>
      <c r="AG61" s="131"/>
      <c r="AH61" s="131"/>
      <c r="AI61" s="131"/>
      <c r="AJ61" s="131"/>
      <c r="AK61" s="131"/>
      <c r="AL61" s="131"/>
      <c r="AM61" s="131"/>
      <c r="AN61" s="131"/>
      <c r="AO61" s="131"/>
      <c r="AP61" s="131"/>
      <c r="AQ61" s="131"/>
      <c r="AR61" s="131"/>
      <c r="AS61" s="131"/>
      <c r="AT61" s="131"/>
      <c r="AU61" s="131"/>
      <c r="AV61" s="131"/>
      <c r="AW61" s="131"/>
      <c r="AX61" s="131"/>
      <c r="AY61" s="131"/>
      <c r="AZ61" s="131"/>
      <c r="BA61" s="131"/>
      <c r="BB61" s="131"/>
      <c r="BC61" s="131"/>
      <c r="BD61" s="131"/>
      <c r="BE61" s="131"/>
      <c r="BF61" s="131"/>
      <c r="BG61" s="131"/>
      <c r="BH61" s="131"/>
      <c r="BI61" s="131"/>
      <c r="BJ61" s="131"/>
      <c r="BK61" s="131"/>
      <c r="BL61" s="131"/>
      <c r="BM61" s="131"/>
      <c r="BN61" s="131"/>
      <c r="BO61" s="131"/>
      <c r="BP61" s="131"/>
      <c r="BQ61" s="131"/>
      <c r="BR61" s="131"/>
      <c r="BS61" s="131"/>
      <c r="BT61" s="131"/>
      <c r="BU61" s="131"/>
      <c r="BV61" s="131"/>
      <c r="BW61" s="131"/>
      <c r="BX61" s="131"/>
      <c r="BY61" s="131"/>
      <c r="BZ61" s="131"/>
      <c r="CA61" s="131"/>
      <c r="CB61" s="131"/>
      <c r="CC61" s="131"/>
      <c r="CD61" s="131"/>
      <c r="CE61" s="131"/>
      <c r="CF61" s="131"/>
      <c r="CG61" s="131"/>
      <c r="CH61" s="131"/>
      <c r="CI61" s="131"/>
      <c r="CJ61" s="131"/>
      <c r="CK61" s="131"/>
      <c r="CL61" s="131"/>
      <c r="CM61" s="131"/>
      <c r="CN61" s="131"/>
      <c r="CO61" s="131"/>
      <c r="CP61" s="131"/>
      <c r="CQ61" s="131"/>
      <c r="CR61" s="131"/>
      <c r="CS61" s="131"/>
      <c r="CT61" s="131"/>
      <c r="CU61" s="131"/>
      <c r="CV61" s="131"/>
      <c r="CW61" s="131"/>
      <c r="CX61" s="131"/>
      <c r="CY61" s="131"/>
      <c r="CZ61" s="131"/>
      <c r="DA61" s="131"/>
      <c r="DB61" s="131"/>
      <c r="DC61" s="131"/>
      <c r="DD61" s="131"/>
      <c r="DE61" s="131"/>
      <c r="DF61" s="131"/>
      <c r="DG61" s="131"/>
      <c r="DH61" s="131"/>
      <c r="DI61" s="131"/>
      <c r="DJ61" s="131"/>
      <c r="DK61" s="131"/>
      <c r="DL61" s="131"/>
      <c r="DM61" s="131"/>
      <c r="DN61" s="131"/>
      <c r="DO61" s="131"/>
      <c r="DP61" s="131"/>
      <c r="DQ61" s="131"/>
      <c r="DR61" s="131"/>
      <c r="DS61" s="131"/>
      <c r="DT61" s="131"/>
      <c r="DU61" s="131"/>
      <c r="DV61" s="131"/>
      <c r="DW61" s="131"/>
      <c r="DX61" s="131"/>
      <c r="DY61" s="131"/>
      <c r="DZ61" s="131"/>
      <c r="EA61" s="131"/>
      <c r="EB61" s="131"/>
      <c r="EC61" s="131"/>
      <c r="ED61" s="131"/>
      <c r="EE61" s="131"/>
      <c r="EF61" s="131"/>
      <c r="EG61" s="131"/>
      <c r="EH61" s="131"/>
      <c r="EI61" s="131"/>
      <c r="EJ61" s="131"/>
      <c r="EK61" s="131"/>
      <c r="EL61" s="131"/>
      <c r="EM61" s="131"/>
      <c r="EN61" s="131"/>
      <c r="EO61" s="131"/>
      <c r="EP61" s="131"/>
      <c r="EQ61" s="131"/>
      <c r="ER61" s="131"/>
      <c r="ES61" s="131"/>
      <c r="ET61" s="131"/>
      <c r="EU61" s="131"/>
      <c r="EV61" s="131"/>
      <c r="EW61" s="131"/>
      <c r="EX61" s="131"/>
      <c r="EY61" s="131"/>
      <c r="EZ61" s="131"/>
      <c r="FA61" s="131"/>
      <c r="FB61" s="131"/>
      <c r="FC61" s="131"/>
      <c r="FD61" s="131"/>
      <c r="FE61" s="131"/>
      <c r="FF61" s="131"/>
      <c r="FG61" s="131"/>
      <c r="FH61" s="131"/>
      <c r="FI61" s="131"/>
      <c r="FJ61" s="131"/>
      <c r="FK61" s="131"/>
      <c r="FL61" s="131"/>
      <c r="FM61" s="131"/>
      <c r="FN61" s="131"/>
      <c r="FO61" s="131"/>
      <c r="FP61" s="131"/>
      <c r="FQ61" s="131"/>
      <c r="FR61" s="131"/>
      <c r="FS61" s="131"/>
      <c r="FT61" s="131"/>
      <c r="FU61" s="131"/>
      <c r="FV61" s="131"/>
      <c r="FW61" s="131"/>
      <c r="FX61" s="131"/>
      <c r="FY61" s="131"/>
      <c r="FZ61" s="131"/>
      <c r="GA61" s="131"/>
      <c r="GB61" s="131"/>
      <c r="GC61" s="131"/>
      <c r="GD61" s="131"/>
      <c r="GE61" s="131"/>
      <c r="GF61" s="131"/>
      <c r="GG61" s="131"/>
      <c r="GH61" s="131"/>
      <c r="GI61" s="131"/>
      <c r="GJ61" s="131"/>
      <c r="GK61" s="131"/>
      <c r="GL61" s="131"/>
      <c r="GM61" s="131"/>
      <c r="GN61" s="131"/>
      <c r="GO61" s="131"/>
      <c r="GP61" s="131"/>
      <c r="GQ61" s="131"/>
      <c r="GR61" s="131"/>
      <c r="GS61" s="131"/>
      <c r="GT61" s="131"/>
      <c r="GU61" s="131"/>
      <c r="GV61" s="131"/>
      <c r="GW61" s="131"/>
      <c r="GX61" s="131"/>
    </row>
    <row r="62" spans="1:206">
      <c r="A62" s="131"/>
      <c r="B62" s="131"/>
      <c r="C62" s="131"/>
      <c r="D62" s="131"/>
      <c r="E62" s="131"/>
      <c r="F62" s="131"/>
      <c r="G62" s="131"/>
      <c r="H62" s="131"/>
      <c r="I62" s="131"/>
      <c r="J62" s="131"/>
      <c r="K62" s="131"/>
      <c r="L62" s="131"/>
      <c r="M62" s="131"/>
      <c r="N62" s="131"/>
      <c r="O62" s="131"/>
      <c r="P62" s="131"/>
      <c r="Q62" s="131"/>
      <c r="R62" s="131"/>
      <c r="S62" s="131"/>
      <c r="T62" s="131"/>
      <c r="U62" s="131"/>
      <c r="V62" s="131"/>
      <c r="W62" s="131"/>
      <c r="X62" s="131"/>
      <c r="Y62" s="131"/>
      <c r="Z62" s="131"/>
      <c r="AA62" s="131"/>
      <c r="AB62" s="131"/>
      <c r="AC62" s="131"/>
      <c r="AD62" s="131"/>
      <c r="AE62" s="131"/>
      <c r="AF62" s="131"/>
      <c r="AG62" s="131"/>
      <c r="AH62" s="131"/>
      <c r="AI62" s="131"/>
      <c r="AJ62" s="131"/>
      <c r="AK62" s="131"/>
      <c r="AL62" s="131"/>
      <c r="AM62" s="131"/>
      <c r="AN62" s="131"/>
      <c r="AO62" s="131"/>
      <c r="AP62" s="131"/>
      <c r="AQ62" s="131"/>
      <c r="AR62" s="131"/>
      <c r="AS62" s="131"/>
      <c r="AT62" s="131"/>
      <c r="AU62" s="131"/>
      <c r="AV62" s="131"/>
      <c r="AW62" s="131"/>
      <c r="AX62" s="131"/>
      <c r="AY62" s="131"/>
      <c r="AZ62" s="131"/>
      <c r="BA62" s="131"/>
      <c r="BB62" s="131"/>
      <c r="BC62" s="131"/>
      <c r="BD62" s="131"/>
      <c r="BE62" s="131"/>
      <c r="BF62" s="131"/>
      <c r="BG62" s="131"/>
      <c r="BH62" s="131"/>
      <c r="BI62" s="131"/>
      <c r="BJ62" s="131"/>
      <c r="BK62" s="131"/>
      <c r="BL62" s="131"/>
      <c r="BM62" s="131"/>
      <c r="BN62" s="131"/>
      <c r="BO62" s="131"/>
      <c r="BP62" s="131"/>
      <c r="BQ62" s="131"/>
      <c r="BR62" s="131"/>
      <c r="BS62" s="131"/>
      <c r="BT62" s="131"/>
      <c r="BU62" s="131"/>
      <c r="BV62" s="131"/>
      <c r="BW62" s="131"/>
      <c r="BX62" s="131"/>
      <c r="BY62" s="131"/>
      <c r="BZ62" s="131"/>
      <c r="CA62" s="131"/>
      <c r="CB62" s="131"/>
      <c r="CC62" s="131"/>
      <c r="CD62" s="131"/>
      <c r="CE62" s="131"/>
      <c r="CF62" s="131"/>
      <c r="CG62" s="131"/>
      <c r="CH62" s="131"/>
      <c r="CI62" s="131"/>
      <c r="CJ62" s="131"/>
      <c r="CK62" s="131"/>
      <c r="CL62" s="131"/>
      <c r="CM62" s="131"/>
      <c r="CN62" s="131"/>
      <c r="CO62" s="131"/>
      <c r="CP62" s="131"/>
      <c r="CQ62" s="131"/>
      <c r="CR62" s="131"/>
      <c r="CS62" s="131"/>
      <c r="CT62" s="131"/>
      <c r="CU62" s="131"/>
      <c r="CV62" s="131"/>
      <c r="CW62" s="131"/>
      <c r="CX62" s="131"/>
      <c r="CY62" s="131"/>
      <c r="CZ62" s="131"/>
      <c r="DA62" s="131"/>
      <c r="DB62" s="131"/>
      <c r="DC62" s="131"/>
      <c r="DD62" s="131"/>
      <c r="DE62" s="131"/>
      <c r="DF62" s="131"/>
      <c r="DG62" s="131"/>
      <c r="DH62" s="131"/>
      <c r="DI62" s="131"/>
      <c r="DJ62" s="131"/>
      <c r="DK62" s="131"/>
      <c r="DL62" s="131"/>
      <c r="DM62" s="131"/>
      <c r="DN62" s="131"/>
      <c r="DO62" s="131"/>
      <c r="DP62" s="131"/>
      <c r="DQ62" s="131"/>
      <c r="DR62" s="131"/>
      <c r="DS62" s="131"/>
      <c r="DT62" s="131"/>
      <c r="DU62" s="131"/>
      <c r="DV62" s="131"/>
      <c r="DW62" s="131"/>
      <c r="DX62" s="131"/>
      <c r="DY62" s="131"/>
      <c r="DZ62" s="131"/>
      <c r="EA62" s="131"/>
      <c r="EB62" s="131"/>
      <c r="EC62" s="131"/>
      <c r="ED62" s="131"/>
      <c r="EE62" s="131"/>
      <c r="EF62" s="131"/>
      <c r="EG62" s="131"/>
      <c r="EH62" s="131"/>
      <c r="EI62" s="131"/>
      <c r="EJ62" s="131"/>
      <c r="EK62" s="131"/>
      <c r="EL62" s="131"/>
      <c r="EM62" s="131"/>
      <c r="EN62" s="131"/>
      <c r="EO62" s="131"/>
      <c r="EP62" s="131"/>
      <c r="EQ62" s="131"/>
      <c r="ER62" s="131"/>
      <c r="ES62" s="131"/>
      <c r="ET62" s="131"/>
      <c r="EU62" s="131"/>
      <c r="EV62" s="131"/>
      <c r="EW62" s="131"/>
      <c r="EX62" s="131"/>
      <c r="EY62" s="131"/>
      <c r="EZ62" s="131"/>
      <c r="FA62" s="131"/>
      <c r="FB62" s="131"/>
      <c r="FC62" s="131"/>
      <c r="FD62" s="131"/>
      <c r="FE62" s="131"/>
      <c r="FF62" s="131"/>
      <c r="FG62" s="131"/>
      <c r="FH62" s="131"/>
      <c r="FI62" s="131"/>
      <c r="FJ62" s="131"/>
      <c r="FK62" s="131"/>
      <c r="FL62" s="131"/>
      <c r="FM62" s="131"/>
      <c r="FN62" s="131"/>
      <c r="FO62" s="131"/>
      <c r="FP62" s="131"/>
      <c r="FQ62" s="131"/>
      <c r="FR62" s="131"/>
      <c r="FS62" s="131"/>
      <c r="FT62" s="131"/>
      <c r="FU62" s="131"/>
      <c r="FV62" s="131"/>
      <c r="FW62" s="131"/>
      <c r="FX62" s="131"/>
      <c r="FY62" s="131"/>
      <c r="FZ62" s="131"/>
      <c r="GA62" s="131"/>
      <c r="GB62" s="131"/>
      <c r="GC62" s="131"/>
      <c r="GD62" s="131"/>
      <c r="GE62" s="131"/>
      <c r="GF62" s="131"/>
      <c r="GG62" s="131"/>
      <c r="GH62" s="131"/>
      <c r="GI62" s="131"/>
      <c r="GJ62" s="131"/>
      <c r="GK62" s="131"/>
      <c r="GL62" s="131"/>
      <c r="GM62" s="131"/>
      <c r="GN62" s="131"/>
      <c r="GO62" s="131"/>
      <c r="GP62" s="131"/>
      <c r="GQ62" s="131"/>
      <c r="GR62" s="131"/>
      <c r="GS62" s="131"/>
      <c r="GT62" s="131"/>
      <c r="GU62" s="131"/>
      <c r="GV62" s="131"/>
      <c r="GW62" s="131"/>
      <c r="GX62" s="131"/>
    </row>
    <row r="63" spans="1:206" ht="102" customHeight="1">
      <c r="A63" s="202" t="s">
        <v>105</v>
      </c>
      <c r="B63" s="203" t="s">
        <v>140</v>
      </c>
      <c r="C63" s="203"/>
      <c r="D63" s="203"/>
      <c r="E63" s="203"/>
      <c r="F63" s="203"/>
      <c r="G63" s="203"/>
      <c r="H63" s="203"/>
      <c r="I63" s="203"/>
      <c r="J63" s="203"/>
      <c r="K63" s="203"/>
      <c r="L63" s="131"/>
      <c r="M63" s="131"/>
      <c r="N63" s="131"/>
      <c r="O63" s="131"/>
      <c r="P63" s="131"/>
      <c r="Q63" s="131"/>
      <c r="R63" s="131"/>
      <c r="S63" s="131"/>
      <c r="T63" s="131"/>
      <c r="U63" s="131"/>
      <c r="V63" s="131"/>
      <c r="W63" s="131"/>
      <c r="X63" s="131"/>
      <c r="Y63" s="131"/>
      <c r="Z63" s="131"/>
      <c r="AA63" s="131"/>
      <c r="AB63" s="131"/>
      <c r="AC63" s="131"/>
      <c r="AD63" s="131"/>
      <c r="AE63" s="131"/>
      <c r="AF63" s="131"/>
      <c r="AG63" s="131"/>
      <c r="AH63" s="131"/>
      <c r="AI63" s="131"/>
      <c r="AJ63" s="131"/>
      <c r="AK63" s="131"/>
      <c r="AL63" s="131"/>
      <c r="AM63" s="131"/>
      <c r="AN63" s="131"/>
      <c r="AO63" s="131"/>
      <c r="AP63" s="131"/>
      <c r="AQ63" s="131"/>
      <c r="AR63" s="131"/>
      <c r="AS63" s="131"/>
      <c r="AT63" s="131"/>
      <c r="AU63" s="131"/>
      <c r="AV63" s="131"/>
      <c r="AW63" s="131"/>
      <c r="AX63" s="131"/>
      <c r="AY63" s="131"/>
      <c r="AZ63" s="131"/>
      <c r="BA63" s="131"/>
      <c r="BB63" s="131"/>
      <c r="BC63" s="131"/>
      <c r="BD63" s="131"/>
      <c r="BE63" s="131"/>
      <c r="BF63" s="131"/>
      <c r="BG63" s="131"/>
      <c r="BH63" s="131"/>
      <c r="BI63" s="131"/>
      <c r="BJ63" s="131"/>
      <c r="BK63" s="131"/>
      <c r="BL63" s="131"/>
      <c r="BM63" s="131"/>
      <c r="BN63" s="131"/>
      <c r="BO63" s="131"/>
      <c r="BP63" s="131"/>
      <c r="BQ63" s="131"/>
      <c r="BR63" s="131"/>
      <c r="BS63" s="131"/>
      <c r="BT63" s="131"/>
      <c r="BU63" s="131"/>
      <c r="BV63" s="131"/>
      <c r="BW63" s="131"/>
      <c r="BX63" s="131"/>
      <c r="BY63" s="131"/>
      <c r="BZ63" s="131"/>
      <c r="CA63" s="131"/>
      <c r="CB63" s="131"/>
      <c r="CC63" s="131"/>
      <c r="CD63" s="131"/>
      <c r="CE63" s="131"/>
      <c r="CF63" s="131"/>
      <c r="CG63" s="131"/>
      <c r="CH63" s="131"/>
      <c r="CI63" s="131"/>
      <c r="CJ63" s="131"/>
      <c r="CK63" s="131"/>
      <c r="CL63" s="131"/>
      <c r="CM63" s="131"/>
      <c r="CN63" s="131"/>
      <c r="CO63" s="131"/>
      <c r="CP63" s="131"/>
      <c r="CQ63" s="131"/>
      <c r="CR63" s="131"/>
      <c r="CS63" s="131"/>
      <c r="CT63" s="131"/>
      <c r="CU63" s="131"/>
      <c r="CV63" s="131"/>
      <c r="CW63" s="131"/>
      <c r="CX63" s="131"/>
      <c r="CY63" s="131"/>
      <c r="CZ63" s="131"/>
      <c r="DA63" s="131"/>
      <c r="DB63" s="131"/>
      <c r="DC63" s="131"/>
      <c r="DD63" s="131"/>
      <c r="DE63" s="131"/>
      <c r="DF63" s="131"/>
      <c r="DG63" s="131"/>
      <c r="DH63" s="131"/>
      <c r="DI63" s="131"/>
      <c r="DJ63" s="131"/>
      <c r="DK63" s="131"/>
      <c r="DL63" s="131"/>
      <c r="DM63" s="131"/>
      <c r="DN63" s="131"/>
      <c r="DO63" s="131"/>
      <c r="DP63" s="131"/>
      <c r="DQ63" s="131"/>
      <c r="DR63" s="131"/>
      <c r="DS63" s="131"/>
      <c r="DT63" s="131"/>
      <c r="DU63" s="131"/>
      <c r="DV63" s="131"/>
      <c r="DW63" s="131"/>
      <c r="DX63" s="131"/>
      <c r="DY63" s="131"/>
      <c r="DZ63" s="131"/>
      <c r="EA63" s="131"/>
      <c r="EB63" s="131"/>
      <c r="EC63" s="131"/>
      <c r="ED63" s="131"/>
      <c r="EE63" s="131"/>
      <c r="EF63" s="131"/>
      <c r="EG63" s="131"/>
      <c r="EH63" s="131"/>
      <c r="EI63" s="131"/>
      <c r="EJ63" s="131"/>
      <c r="EK63" s="131"/>
      <c r="EL63" s="131"/>
      <c r="EM63" s="131"/>
      <c r="EN63" s="131"/>
      <c r="EO63" s="131"/>
      <c r="EP63" s="131"/>
      <c r="EQ63" s="131"/>
      <c r="ER63" s="131"/>
      <c r="ES63" s="131"/>
      <c r="ET63" s="131"/>
      <c r="EU63" s="131"/>
      <c r="EV63" s="131"/>
      <c r="EW63" s="131"/>
      <c r="EX63" s="131"/>
      <c r="EY63" s="131"/>
      <c r="EZ63" s="131"/>
      <c r="FA63" s="131"/>
      <c r="FB63" s="131"/>
      <c r="FC63" s="131"/>
      <c r="FD63" s="131"/>
      <c r="FE63" s="131"/>
      <c r="FF63" s="131"/>
      <c r="FG63" s="131"/>
      <c r="FH63" s="131"/>
      <c r="FI63" s="131"/>
      <c r="FJ63" s="131"/>
      <c r="FK63" s="131"/>
      <c r="FL63" s="131"/>
      <c r="FM63" s="131"/>
      <c r="FN63" s="131"/>
      <c r="FO63" s="131"/>
      <c r="FP63" s="131"/>
      <c r="FQ63" s="131"/>
      <c r="FR63" s="131"/>
      <c r="FS63" s="131"/>
      <c r="FT63" s="131"/>
      <c r="FU63" s="131"/>
      <c r="FV63" s="131"/>
      <c r="FW63" s="131"/>
      <c r="FX63" s="131"/>
      <c r="FY63" s="131"/>
      <c r="FZ63" s="131"/>
      <c r="GA63" s="131"/>
      <c r="GB63" s="131"/>
      <c r="GC63" s="131"/>
      <c r="GD63" s="131"/>
      <c r="GE63" s="131"/>
      <c r="GF63" s="131"/>
      <c r="GG63" s="131"/>
      <c r="GH63" s="131"/>
      <c r="GI63" s="131"/>
      <c r="GJ63" s="131"/>
      <c r="GK63" s="131"/>
      <c r="GL63" s="131"/>
      <c r="GM63" s="131"/>
      <c r="GN63" s="131"/>
      <c r="GO63" s="131"/>
      <c r="GP63" s="131"/>
      <c r="GQ63" s="131"/>
      <c r="GR63" s="131"/>
      <c r="GS63" s="131"/>
      <c r="GT63" s="131"/>
      <c r="GU63" s="131"/>
      <c r="GV63" s="131"/>
      <c r="GW63" s="131"/>
      <c r="GX63" s="131"/>
    </row>
    <row r="64" spans="1:206">
      <c r="A64" s="131"/>
      <c r="B64" s="131"/>
      <c r="C64" s="131"/>
      <c r="D64" s="131"/>
      <c r="E64" s="131"/>
      <c r="F64" s="131"/>
      <c r="G64" s="131"/>
      <c r="H64" s="131"/>
      <c r="I64" s="131"/>
      <c r="J64" s="131"/>
      <c r="K64" s="131"/>
      <c r="L64" s="131"/>
      <c r="M64" s="131"/>
      <c r="N64" s="131"/>
      <c r="O64" s="131"/>
      <c r="P64" s="131"/>
      <c r="Q64" s="131"/>
      <c r="R64" s="131"/>
      <c r="S64" s="131"/>
      <c r="T64" s="131"/>
      <c r="U64" s="131"/>
      <c r="V64" s="131"/>
      <c r="W64" s="131"/>
      <c r="X64" s="131"/>
      <c r="Y64" s="131"/>
      <c r="Z64" s="131"/>
      <c r="AA64" s="131"/>
      <c r="AB64" s="131"/>
      <c r="AC64" s="131"/>
      <c r="AD64" s="131"/>
      <c r="AE64" s="131"/>
      <c r="AF64" s="131"/>
      <c r="AG64" s="131"/>
      <c r="AH64" s="131"/>
      <c r="AI64" s="131"/>
      <c r="AJ64" s="131"/>
      <c r="AK64" s="131"/>
      <c r="AL64" s="131"/>
      <c r="AM64" s="131"/>
      <c r="AN64" s="131"/>
      <c r="AO64" s="131"/>
      <c r="AP64" s="131"/>
      <c r="AQ64" s="131"/>
      <c r="AR64" s="131"/>
      <c r="AS64" s="131"/>
      <c r="AT64" s="131"/>
      <c r="AU64" s="131"/>
      <c r="AV64" s="131"/>
      <c r="AW64" s="131"/>
      <c r="AX64" s="131"/>
      <c r="AY64" s="131"/>
      <c r="AZ64" s="131"/>
      <c r="BA64" s="131"/>
      <c r="BB64" s="131"/>
      <c r="BC64" s="131"/>
      <c r="BD64" s="131"/>
      <c r="BE64" s="131"/>
      <c r="BF64" s="131"/>
      <c r="BG64" s="131"/>
      <c r="BH64" s="131"/>
      <c r="BI64" s="131"/>
      <c r="BJ64" s="131"/>
      <c r="BK64" s="131"/>
      <c r="BL64" s="131"/>
      <c r="BM64" s="131"/>
      <c r="BN64" s="131"/>
      <c r="BO64" s="131"/>
      <c r="BP64" s="131"/>
      <c r="BQ64" s="131"/>
      <c r="BR64" s="131"/>
      <c r="BS64" s="131"/>
      <c r="BT64" s="131"/>
      <c r="BU64" s="131"/>
      <c r="BV64" s="131"/>
      <c r="BW64" s="131"/>
      <c r="BX64" s="131"/>
      <c r="BY64" s="131"/>
      <c r="BZ64" s="131"/>
      <c r="CA64" s="131"/>
      <c r="CB64" s="131"/>
      <c r="CC64" s="131"/>
      <c r="CD64" s="131"/>
      <c r="CE64" s="131"/>
      <c r="CF64" s="131"/>
      <c r="CG64" s="131"/>
      <c r="CH64" s="131"/>
      <c r="CI64" s="131"/>
      <c r="CJ64" s="131"/>
      <c r="CK64" s="131"/>
      <c r="CL64" s="131"/>
      <c r="CM64" s="131"/>
      <c r="CN64" s="131"/>
      <c r="CO64" s="131"/>
      <c r="CP64" s="131"/>
      <c r="CQ64" s="131"/>
      <c r="CR64" s="131"/>
      <c r="CS64" s="131"/>
      <c r="CT64" s="131"/>
      <c r="CU64" s="131"/>
      <c r="CV64" s="131"/>
      <c r="CW64" s="131"/>
      <c r="CX64" s="131"/>
      <c r="CY64" s="131"/>
      <c r="CZ64" s="131"/>
      <c r="DA64" s="131"/>
      <c r="DB64" s="131"/>
      <c r="DC64" s="131"/>
      <c r="DD64" s="131"/>
      <c r="DE64" s="131"/>
      <c r="DF64" s="131"/>
      <c r="DG64" s="131"/>
      <c r="DH64" s="131"/>
      <c r="DI64" s="131"/>
      <c r="DJ64" s="131"/>
      <c r="DK64" s="131"/>
      <c r="DL64" s="131"/>
      <c r="DM64" s="131"/>
      <c r="DN64" s="131"/>
      <c r="DO64" s="131"/>
      <c r="DP64" s="131"/>
      <c r="DQ64" s="131"/>
      <c r="DR64" s="131"/>
      <c r="DS64" s="131"/>
      <c r="DT64" s="131"/>
      <c r="DU64" s="131"/>
      <c r="DV64" s="131"/>
      <c r="DW64" s="131"/>
      <c r="DX64" s="131"/>
      <c r="DY64" s="131"/>
      <c r="DZ64" s="131"/>
      <c r="EA64" s="131"/>
      <c r="EB64" s="131"/>
      <c r="EC64" s="131"/>
      <c r="ED64" s="131"/>
      <c r="EE64" s="131"/>
      <c r="EF64" s="131"/>
      <c r="EG64" s="131"/>
      <c r="EH64" s="131"/>
      <c r="EI64" s="131"/>
      <c r="EJ64" s="131"/>
      <c r="EK64" s="131"/>
      <c r="EL64" s="131"/>
      <c r="EM64" s="131"/>
      <c r="EN64" s="131"/>
      <c r="EO64" s="131"/>
      <c r="EP64" s="131"/>
      <c r="EQ64" s="131"/>
      <c r="ER64" s="131"/>
      <c r="ES64" s="131"/>
      <c r="ET64" s="131"/>
      <c r="EU64" s="131"/>
      <c r="EV64" s="131"/>
      <c r="EW64" s="131"/>
      <c r="EX64" s="131"/>
      <c r="EY64" s="131"/>
      <c r="EZ64" s="131"/>
      <c r="FA64" s="131"/>
      <c r="FB64" s="131"/>
      <c r="FC64" s="131"/>
      <c r="FD64" s="131"/>
      <c r="FE64" s="131"/>
      <c r="FF64" s="131"/>
      <c r="FG64" s="131"/>
      <c r="FH64" s="131"/>
      <c r="FI64" s="131"/>
      <c r="FJ64" s="131"/>
      <c r="FK64" s="131"/>
      <c r="FL64" s="131"/>
      <c r="FM64" s="131"/>
      <c r="FN64" s="131"/>
      <c r="FO64" s="131"/>
      <c r="FP64" s="131"/>
      <c r="FQ64" s="131"/>
      <c r="FR64" s="131"/>
      <c r="FS64" s="131"/>
      <c r="FT64" s="131"/>
      <c r="FU64" s="131"/>
      <c r="FV64" s="131"/>
      <c r="FW64" s="131"/>
      <c r="FX64" s="131"/>
      <c r="FY64" s="131"/>
      <c r="FZ64" s="131"/>
      <c r="GA64" s="131"/>
      <c r="GB64" s="131"/>
      <c r="GC64" s="131"/>
      <c r="GD64" s="131"/>
      <c r="GE64" s="131"/>
      <c r="GF64" s="131"/>
      <c r="GG64" s="131"/>
      <c r="GH64" s="131"/>
      <c r="GI64" s="131"/>
      <c r="GJ64" s="131"/>
      <c r="GK64" s="131"/>
      <c r="GL64" s="131"/>
      <c r="GM64" s="131"/>
      <c r="GN64" s="131"/>
      <c r="GO64" s="131"/>
      <c r="GP64" s="131"/>
      <c r="GQ64" s="131"/>
      <c r="GR64" s="131"/>
      <c r="GS64" s="131"/>
      <c r="GT64" s="131"/>
      <c r="GU64" s="131"/>
      <c r="GV64" s="131"/>
      <c r="GW64" s="131"/>
      <c r="GX64" s="131"/>
    </row>
    <row r="65" spans="1:206">
      <c r="A65" s="131"/>
      <c r="B65" s="136" t="s">
        <v>0</v>
      </c>
      <c r="C65" s="199"/>
      <c r="D65" s="199"/>
      <c r="E65" s="199"/>
      <c r="F65" s="136" t="s">
        <v>126</v>
      </c>
      <c r="G65" s="199"/>
      <c r="H65" s="199"/>
      <c r="I65" s="199"/>
      <c r="J65" s="136" t="s">
        <v>127</v>
      </c>
      <c r="K65" s="199"/>
      <c r="L65" s="131"/>
      <c r="M65" s="131"/>
      <c r="N65" s="131"/>
      <c r="O65" s="131"/>
      <c r="P65" s="131"/>
      <c r="Q65" s="131"/>
      <c r="R65" s="131"/>
      <c r="S65" s="131"/>
      <c r="T65" s="131"/>
      <c r="U65" s="131"/>
      <c r="V65" s="131"/>
      <c r="W65" s="131"/>
      <c r="X65" s="131"/>
      <c r="Y65" s="131"/>
      <c r="Z65" s="131"/>
      <c r="AA65" s="131"/>
      <c r="AB65" s="131"/>
      <c r="AC65" s="131"/>
      <c r="AD65" s="131"/>
      <c r="AE65" s="131"/>
      <c r="AF65" s="131"/>
      <c r="AG65" s="131"/>
      <c r="AH65" s="131"/>
      <c r="AI65" s="131"/>
      <c r="AJ65" s="131"/>
      <c r="AK65" s="131"/>
      <c r="AL65" s="131"/>
      <c r="AM65" s="131"/>
      <c r="AN65" s="131"/>
      <c r="AO65" s="131"/>
      <c r="AP65" s="131"/>
      <c r="AQ65" s="131"/>
      <c r="AR65" s="131"/>
      <c r="AS65" s="131"/>
      <c r="AT65" s="131"/>
      <c r="AU65" s="131"/>
      <c r="AV65" s="131"/>
      <c r="AW65" s="131"/>
      <c r="AX65" s="131"/>
      <c r="AY65" s="131"/>
      <c r="AZ65" s="131"/>
      <c r="BA65" s="131"/>
      <c r="BB65" s="131"/>
      <c r="BC65" s="131"/>
      <c r="BD65" s="131"/>
      <c r="BE65" s="131"/>
      <c r="BF65" s="131"/>
      <c r="BG65" s="131"/>
      <c r="BH65" s="131"/>
      <c r="BI65" s="131"/>
      <c r="BJ65" s="131"/>
      <c r="BK65" s="131"/>
      <c r="BL65" s="131"/>
      <c r="BM65" s="131"/>
      <c r="BN65" s="131"/>
      <c r="BO65" s="131"/>
      <c r="BP65" s="131"/>
      <c r="BQ65" s="131"/>
      <c r="BR65" s="131"/>
      <c r="BS65" s="131"/>
      <c r="BT65" s="131"/>
      <c r="BU65" s="131"/>
      <c r="BV65" s="131"/>
      <c r="BW65" s="131"/>
      <c r="BX65" s="131"/>
      <c r="BY65" s="131"/>
      <c r="BZ65" s="131"/>
      <c r="CA65" s="131"/>
      <c r="CB65" s="131"/>
      <c r="CC65" s="131"/>
      <c r="CD65" s="131"/>
      <c r="CE65" s="131"/>
      <c r="CF65" s="131"/>
      <c r="CG65" s="131"/>
      <c r="CH65" s="131"/>
      <c r="CI65" s="131"/>
      <c r="CJ65" s="131"/>
      <c r="CK65" s="131"/>
      <c r="CL65" s="131"/>
      <c r="CM65" s="131"/>
      <c r="CN65" s="131"/>
      <c r="CO65" s="131"/>
      <c r="CP65" s="131"/>
      <c r="CQ65" s="131"/>
      <c r="CR65" s="131"/>
      <c r="CS65" s="131"/>
      <c r="CT65" s="131"/>
      <c r="CU65" s="131"/>
      <c r="CV65" s="131"/>
      <c r="CW65" s="131"/>
      <c r="CX65" s="131"/>
      <c r="CY65" s="131"/>
      <c r="CZ65" s="131"/>
      <c r="DA65" s="131"/>
      <c r="DB65" s="131"/>
      <c r="DC65" s="131"/>
      <c r="DD65" s="131"/>
      <c r="DE65" s="131"/>
      <c r="DF65" s="131"/>
      <c r="DG65" s="131"/>
      <c r="DH65" s="131"/>
      <c r="DI65" s="131"/>
      <c r="DJ65" s="131"/>
      <c r="DK65" s="131"/>
      <c r="DL65" s="131"/>
      <c r="DM65" s="131"/>
      <c r="DN65" s="131"/>
      <c r="DO65" s="131"/>
      <c r="DP65" s="131"/>
      <c r="DQ65" s="131"/>
      <c r="DR65" s="131"/>
      <c r="DS65" s="131"/>
      <c r="DT65" s="131"/>
      <c r="DU65" s="131"/>
      <c r="DV65" s="131"/>
      <c r="DW65" s="131"/>
      <c r="DX65" s="131"/>
      <c r="DY65" s="131"/>
      <c r="DZ65" s="131"/>
      <c r="EA65" s="131"/>
      <c r="EB65" s="131"/>
      <c r="EC65" s="131"/>
      <c r="ED65" s="131"/>
      <c r="EE65" s="131"/>
      <c r="EF65" s="131"/>
      <c r="EG65" s="131"/>
      <c r="EH65" s="131"/>
      <c r="EI65" s="131"/>
      <c r="EJ65" s="131"/>
      <c r="EK65" s="131"/>
      <c r="EL65" s="131"/>
      <c r="EM65" s="131"/>
      <c r="EN65" s="131"/>
      <c r="EO65" s="131"/>
      <c r="EP65" s="131"/>
      <c r="EQ65" s="131"/>
      <c r="ER65" s="131"/>
      <c r="ES65" s="131"/>
      <c r="ET65" s="131"/>
      <c r="EU65" s="131"/>
      <c r="EV65" s="131"/>
      <c r="EW65" s="131"/>
      <c r="EX65" s="131"/>
      <c r="EY65" s="131"/>
      <c r="EZ65" s="131"/>
      <c r="FA65" s="131"/>
      <c r="FB65" s="131"/>
      <c r="FC65" s="131"/>
      <c r="FD65" s="131"/>
      <c r="FE65" s="131"/>
      <c r="FF65" s="131"/>
      <c r="FG65" s="131"/>
      <c r="FH65" s="131"/>
      <c r="FI65" s="131"/>
      <c r="FJ65" s="131"/>
      <c r="FK65" s="131"/>
      <c r="FL65" s="131"/>
      <c r="FM65" s="131"/>
      <c r="FN65" s="131"/>
      <c r="FO65" s="131"/>
      <c r="FP65" s="131"/>
      <c r="FQ65" s="131"/>
      <c r="FR65" s="131"/>
      <c r="FS65" s="131"/>
      <c r="FT65" s="131"/>
      <c r="FU65" s="131"/>
      <c r="FV65" s="131"/>
      <c r="FW65" s="131"/>
      <c r="FX65" s="131"/>
      <c r="FY65" s="131"/>
      <c r="FZ65" s="131"/>
      <c r="GA65" s="131"/>
      <c r="GB65" s="131"/>
      <c r="GC65" s="131"/>
      <c r="GD65" s="131"/>
      <c r="GE65" s="131"/>
      <c r="GF65" s="131"/>
      <c r="GG65" s="131"/>
      <c r="GH65" s="131"/>
      <c r="GI65" s="131"/>
      <c r="GJ65" s="131"/>
      <c r="GK65" s="131"/>
      <c r="GL65" s="131"/>
      <c r="GM65" s="131"/>
      <c r="GN65" s="131"/>
      <c r="GO65" s="131"/>
      <c r="GP65" s="131"/>
      <c r="GQ65" s="131"/>
      <c r="GR65" s="131"/>
      <c r="GS65" s="131"/>
      <c r="GT65" s="131"/>
      <c r="GU65" s="131"/>
      <c r="GV65" s="131"/>
      <c r="GW65" s="131"/>
      <c r="GX65" s="131"/>
    </row>
    <row r="66" spans="1:206">
      <c r="A66" s="131"/>
      <c r="B66" s="131"/>
      <c r="C66" s="131"/>
      <c r="D66" s="131"/>
      <c r="E66" s="131"/>
      <c r="F66" s="131"/>
      <c r="G66" s="131"/>
      <c r="H66" s="131"/>
      <c r="I66" s="131"/>
      <c r="J66" s="131"/>
      <c r="K66" s="131"/>
      <c r="L66" s="131"/>
      <c r="M66" s="131"/>
      <c r="N66" s="131"/>
      <c r="O66" s="131"/>
      <c r="P66" s="131"/>
      <c r="Q66" s="131"/>
      <c r="R66" s="131"/>
      <c r="S66" s="131"/>
      <c r="T66" s="131"/>
      <c r="U66" s="131"/>
      <c r="V66" s="131"/>
      <c r="W66" s="131"/>
      <c r="X66" s="131"/>
      <c r="Y66" s="131"/>
      <c r="Z66" s="131"/>
      <c r="AA66" s="131"/>
      <c r="AB66" s="131"/>
      <c r="AC66" s="131"/>
      <c r="AD66" s="131"/>
      <c r="AE66" s="131"/>
      <c r="AF66" s="131"/>
      <c r="AG66" s="131"/>
      <c r="AH66" s="131"/>
      <c r="AI66" s="131"/>
      <c r="AJ66" s="131"/>
      <c r="AK66" s="131"/>
      <c r="AL66" s="131"/>
      <c r="AM66" s="131"/>
      <c r="AN66" s="131"/>
      <c r="AO66" s="131"/>
      <c r="AP66" s="131"/>
      <c r="AQ66" s="131"/>
      <c r="AR66" s="131"/>
      <c r="AS66" s="131"/>
      <c r="AT66" s="131"/>
      <c r="AU66" s="131"/>
      <c r="AV66" s="131"/>
      <c r="AW66" s="131"/>
      <c r="AX66" s="131"/>
      <c r="AY66" s="131"/>
      <c r="AZ66" s="131"/>
      <c r="BA66" s="131"/>
      <c r="BB66" s="131"/>
      <c r="BC66" s="131"/>
      <c r="BD66" s="131"/>
      <c r="BE66" s="131"/>
      <c r="BF66" s="131"/>
      <c r="BG66" s="131"/>
      <c r="BH66" s="131"/>
      <c r="BI66" s="131"/>
      <c r="BJ66" s="131"/>
      <c r="BK66" s="131"/>
      <c r="BL66" s="131"/>
      <c r="BM66" s="131"/>
      <c r="BN66" s="131"/>
      <c r="BO66" s="131"/>
      <c r="BP66" s="131"/>
      <c r="BQ66" s="131"/>
      <c r="BR66" s="131"/>
      <c r="BS66" s="131"/>
      <c r="BT66" s="131"/>
      <c r="BU66" s="131"/>
      <c r="BV66" s="131"/>
      <c r="BW66" s="131"/>
      <c r="BX66" s="131"/>
      <c r="BY66" s="131"/>
      <c r="BZ66" s="131"/>
      <c r="CA66" s="131"/>
      <c r="CB66" s="131"/>
      <c r="CC66" s="131"/>
      <c r="CD66" s="131"/>
      <c r="CE66" s="131"/>
      <c r="CF66" s="131"/>
      <c r="CG66" s="131"/>
      <c r="CH66" s="131"/>
      <c r="CI66" s="131"/>
      <c r="CJ66" s="131"/>
      <c r="CK66" s="131"/>
      <c r="CL66" s="131"/>
      <c r="CM66" s="131"/>
      <c r="CN66" s="131"/>
      <c r="CO66" s="131"/>
      <c r="CP66" s="131"/>
      <c r="CQ66" s="131"/>
      <c r="CR66" s="131"/>
      <c r="CS66" s="131"/>
      <c r="CT66" s="131"/>
      <c r="CU66" s="131"/>
      <c r="CV66" s="131"/>
      <c r="CW66" s="131"/>
      <c r="CX66" s="131"/>
      <c r="CY66" s="131"/>
      <c r="CZ66" s="131"/>
      <c r="DA66" s="131"/>
      <c r="DB66" s="131"/>
      <c r="DC66" s="131"/>
      <c r="DD66" s="131"/>
      <c r="DE66" s="131"/>
      <c r="DF66" s="131"/>
      <c r="DG66" s="131"/>
      <c r="DH66" s="131"/>
      <c r="DI66" s="131"/>
      <c r="DJ66" s="131"/>
      <c r="DK66" s="131"/>
      <c r="DL66" s="131"/>
      <c r="DM66" s="131"/>
      <c r="DN66" s="131"/>
      <c r="DO66" s="131"/>
      <c r="DP66" s="131"/>
      <c r="DQ66" s="131"/>
      <c r="DR66" s="131"/>
      <c r="DS66" s="131"/>
      <c r="DT66" s="131"/>
      <c r="DU66" s="131"/>
      <c r="DV66" s="131"/>
      <c r="DW66" s="131"/>
      <c r="DX66" s="131"/>
      <c r="DY66" s="131"/>
      <c r="DZ66" s="131"/>
      <c r="EA66" s="131"/>
      <c r="EB66" s="131"/>
      <c r="EC66" s="131"/>
      <c r="ED66" s="131"/>
      <c r="EE66" s="131"/>
      <c r="EF66" s="131"/>
      <c r="EG66" s="131"/>
      <c r="EH66" s="131"/>
      <c r="EI66" s="131"/>
      <c r="EJ66" s="131"/>
      <c r="EK66" s="131"/>
      <c r="EL66" s="131"/>
      <c r="EM66" s="131"/>
      <c r="EN66" s="131"/>
      <c r="EO66" s="131"/>
      <c r="EP66" s="131"/>
      <c r="EQ66" s="131"/>
      <c r="ER66" s="131"/>
      <c r="ES66" s="131"/>
      <c r="ET66" s="131"/>
      <c r="EU66" s="131"/>
      <c r="EV66" s="131"/>
      <c r="EW66" s="131"/>
      <c r="EX66" s="131"/>
      <c r="EY66" s="131"/>
      <c r="EZ66" s="131"/>
      <c r="FA66" s="131"/>
      <c r="FB66" s="131"/>
      <c r="FC66" s="131"/>
      <c r="FD66" s="131"/>
      <c r="FE66" s="131"/>
      <c r="FF66" s="131"/>
      <c r="FG66" s="131"/>
      <c r="FH66" s="131"/>
      <c r="FI66" s="131"/>
      <c r="FJ66" s="131"/>
      <c r="FK66" s="131"/>
      <c r="FL66" s="131"/>
      <c r="FM66" s="131"/>
      <c r="FN66" s="131"/>
      <c r="FO66" s="131"/>
      <c r="FP66" s="131"/>
      <c r="FQ66" s="131"/>
      <c r="FR66" s="131"/>
      <c r="FS66" s="131"/>
      <c r="FT66" s="131"/>
      <c r="FU66" s="131"/>
      <c r="FV66" s="131"/>
      <c r="FW66" s="131"/>
      <c r="FX66" s="131"/>
      <c r="FY66" s="131"/>
      <c r="FZ66" s="131"/>
      <c r="GA66" s="131"/>
      <c r="GB66" s="131"/>
      <c r="GC66" s="131"/>
      <c r="GD66" s="131"/>
      <c r="GE66" s="131"/>
      <c r="GF66" s="131"/>
      <c r="GG66" s="131"/>
      <c r="GH66" s="131"/>
      <c r="GI66" s="131"/>
      <c r="GJ66" s="131"/>
      <c r="GK66" s="131"/>
      <c r="GL66" s="131"/>
      <c r="GM66" s="131"/>
      <c r="GN66" s="131"/>
      <c r="GO66" s="131"/>
      <c r="GP66" s="131"/>
      <c r="GQ66" s="131"/>
      <c r="GR66" s="131"/>
      <c r="GS66" s="131"/>
      <c r="GT66" s="131"/>
      <c r="GU66" s="131"/>
      <c r="GV66" s="131"/>
      <c r="GW66" s="131"/>
      <c r="GX66" s="131"/>
    </row>
    <row r="67" spans="1:206" ht="55" customHeight="1">
      <c r="A67" s="131"/>
      <c r="B67" s="203" t="s">
        <v>128</v>
      </c>
      <c r="C67" s="203"/>
      <c r="D67" s="203"/>
      <c r="E67" s="203"/>
      <c r="F67" s="203"/>
      <c r="G67" s="203"/>
      <c r="H67" s="203"/>
      <c r="I67" s="203"/>
      <c r="J67" s="203"/>
      <c r="K67" s="203"/>
      <c r="L67" s="131"/>
      <c r="M67" s="131"/>
      <c r="N67" s="131"/>
      <c r="O67" s="131"/>
      <c r="P67" s="131"/>
      <c r="Q67" s="131"/>
      <c r="R67" s="131"/>
      <c r="S67" s="131"/>
      <c r="T67" s="131"/>
      <c r="U67" s="131"/>
      <c r="V67" s="131"/>
      <c r="W67" s="131"/>
      <c r="X67" s="131"/>
      <c r="Y67" s="131"/>
      <c r="Z67" s="131"/>
      <c r="AA67" s="131"/>
      <c r="AB67" s="131"/>
      <c r="AC67" s="131"/>
      <c r="AD67" s="131"/>
      <c r="AE67" s="131"/>
      <c r="AF67" s="131"/>
      <c r="AG67" s="131"/>
      <c r="AH67" s="131"/>
      <c r="AI67" s="131"/>
      <c r="AJ67" s="131"/>
      <c r="AK67" s="131"/>
      <c r="AL67" s="131"/>
      <c r="AM67" s="131"/>
      <c r="AN67" s="131"/>
      <c r="AO67" s="131"/>
      <c r="AP67" s="131"/>
      <c r="AQ67" s="131"/>
      <c r="AR67" s="131"/>
      <c r="AS67" s="131"/>
      <c r="AT67" s="131"/>
      <c r="AU67" s="131"/>
      <c r="AV67" s="131"/>
      <c r="AW67" s="131"/>
      <c r="AX67" s="131"/>
      <c r="AY67" s="131"/>
      <c r="AZ67" s="131"/>
      <c r="BA67" s="131"/>
      <c r="BB67" s="131"/>
      <c r="BC67" s="131"/>
      <c r="BD67" s="131"/>
      <c r="BE67" s="131"/>
      <c r="BF67" s="131"/>
      <c r="BG67" s="131"/>
      <c r="BH67" s="131"/>
      <c r="BI67" s="131"/>
      <c r="BJ67" s="131"/>
      <c r="BK67" s="131"/>
      <c r="BL67" s="131"/>
      <c r="BM67" s="131"/>
      <c r="BN67" s="131"/>
      <c r="BO67" s="131"/>
      <c r="BP67" s="131"/>
      <c r="BQ67" s="131"/>
      <c r="BR67" s="131"/>
      <c r="BS67" s="131"/>
      <c r="BT67" s="131"/>
      <c r="BU67" s="131"/>
      <c r="BV67" s="131"/>
      <c r="BW67" s="131"/>
      <c r="BX67" s="131"/>
      <c r="BY67" s="131"/>
      <c r="BZ67" s="131"/>
      <c r="CA67" s="131"/>
      <c r="CB67" s="131"/>
      <c r="CC67" s="131"/>
      <c r="CD67" s="131"/>
      <c r="CE67" s="131"/>
      <c r="CF67" s="131"/>
      <c r="CG67" s="131"/>
      <c r="CH67" s="131"/>
      <c r="CI67" s="131"/>
      <c r="CJ67" s="131"/>
      <c r="CK67" s="131"/>
      <c r="CL67" s="131"/>
      <c r="CM67" s="131"/>
      <c r="CN67" s="131"/>
      <c r="CO67" s="131"/>
      <c r="CP67" s="131"/>
      <c r="CQ67" s="131"/>
      <c r="CR67" s="131"/>
      <c r="CS67" s="131"/>
      <c r="CT67" s="131"/>
      <c r="CU67" s="131"/>
      <c r="CV67" s="131"/>
      <c r="CW67" s="131"/>
      <c r="CX67" s="131"/>
      <c r="CY67" s="131"/>
      <c r="CZ67" s="131"/>
      <c r="DA67" s="131"/>
      <c r="DB67" s="131"/>
      <c r="DC67" s="131"/>
      <c r="DD67" s="131"/>
      <c r="DE67" s="131"/>
      <c r="DF67" s="131"/>
      <c r="DG67" s="131"/>
      <c r="DH67" s="131"/>
      <c r="DI67" s="131"/>
      <c r="DJ67" s="131"/>
      <c r="DK67" s="131"/>
      <c r="DL67" s="131"/>
      <c r="DM67" s="131"/>
      <c r="DN67" s="131"/>
      <c r="DO67" s="131"/>
      <c r="DP67" s="131"/>
      <c r="DQ67" s="131"/>
      <c r="DR67" s="131"/>
      <c r="DS67" s="131"/>
      <c r="DT67" s="131"/>
      <c r="DU67" s="131"/>
      <c r="DV67" s="131"/>
      <c r="DW67" s="131"/>
      <c r="DX67" s="131"/>
      <c r="DY67" s="131"/>
      <c r="DZ67" s="131"/>
      <c r="EA67" s="131"/>
      <c r="EB67" s="131"/>
      <c r="EC67" s="131"/>
      <c r="ED67" s="131"/>
      <c r="EE67" s="131"/>
      <c r="EF67" s="131"/>
      <c r="EG67" s="131"/>
      <c r="EH67" s="131"/>
      <c r="EI67" s="131"/>
      <c r="EJ67" s="131"/>
      <c r="EK67" s="131"/>
      <c r="EL67" s="131"/>
      <c r="EM67" s="131"/>
      <c r="EN67" s="131"/>
      <c r="EO67" s="131"/>
      <c r="EP67" s="131"/>
      <c r="EQ67" s="131"/>
      <c r="ER67" s="131"/>
      <c r="ES67" s="131"/>
      <c r="ET67" s="131"/>
      <c r="EU67" s="131"/>
      <c r="EV67" s="131"/>
      <c r="EW67" s="131"/>
      <c r="EX67" s="131"/>
      <c r="EY67" s="131"/>
      <c r="EZ67" s="131"/>
      <c r="FA67" s="131"/>
      <c r="FB67" s="131"/>
      <c r="FC67" s="131"/>
      <c r="FD67" s="131"/>
      <c r="FE67" s="131"/>
      <c r="FF67" s="131"/>
      <c r="FG67" s="131"/>
      <c r="FH67" s="131"/>
      <c r="FI67" s="131"/>
      <c r="FJ67" s="131"/>
      <c r="FK67" s="131"/>
      <c r="FL67" s="131"/>
      <c r="FM67" s="131"/>
      <c r="FN67" s="131"/>
      <c r="FO67" s="131"/>
      <c r="FP67" s="131"/>
      <c r="FQ67" s="131"/>
      <c r="FR67" s="131"/>
      <c r="FS67" s="131"/>
      <c r="FT67" s="131"/>
      <c r="FU67" s="131"/>
      <c r="FV67" s="131"/>
      <c r="FW67" s="131"/>
      <c r="FX67" s="131"/>
      <c r="FY67" s="131"/>
      <c r="FZ67" s="131"/>
      <c r="GA67" s="131"/>
      <c r="GB67" s="131"/>
      <c r="GC67" s="131"/>
      <c r="GD67" s="131"/>
      <c r="GE67" s="131"/>
      <c r="GF67" s="131"/>
      <c r="GG67" s="131"/>
      <c r="GH67" s="131"/>
      <c r="GI67" s="131"/>
      <c r="GJ67" s="131"/>
      <c r="GK67" s="131"/>
      <c r="GL67" s="131"/>
      <c r="GM67" s="131"/>
      <c r="GN67" s="131"/>
      <c r="GO67" s="131"/>
      <c r="GP67" s="131"/>
      <c r="GQ67" s="131"/>
      <c r="GR67" s="131"/>
      <c r="GS67" s="131"/>
      <c r="GT67" s="131"/>
      <c r="GU67" s="131"/>
      <c r="GV67" s="131"/>
      <c r="GW67" s="131"/>
      <c r="GX67" s="131"/>
    </row>
    <row r="68" spans="1:206">
      <c r="A68" s="131"/>
      <c r="B68" s="131" t="s">
        <v>129</v>
      </c>
      <c r="C68" s="131"/>
      <c r="D68" s="131"/>
      <c r="E68" s="131"/>
      <c r="F68" s="131"/>
      <c r="G68" s="131"/>
      <c r="H68" s="131"/>
      <c r="I68" s="131"/>
      <c r="J68" s="131"/>
      <c r="K68" s="131"/>
      <c r="L68" s="131"/>
      <c r="M68" s="131"/>
      <c r="N68" s="131"/>
      <c r="O68" s="131"/>
      <c r="P68" s="131"/>
      <c r="Q68" s="131"/>
      <c r="R68" s="131"/>
      <c r="S68" s="131"/>
      <c r="T68" s="131"/>
      <c r="U68" s="131"/>
      <c r="V68" s="131"/>
      <c r="W68" s="131"/>
      <c r="X68" s="131"/>
      <c r="Y68" s="131"/>
      <c r="Z68" s="131"/>
      <c r="AA68" s="131"/>
      <c r="AB68" s="131"/>
      <c r="AC68" s="131"/>
      <c r="AD68" s="131"/>
      <c r="AE68" s="131"/>
      <c r="AF68" s="131"/>
      <c r="AG68" s="131"/>
      <c r="AH68" s="131"/>
      <c r="AI68" s="131"/>
      <c r="AJ68" s="131"/>
      <c r="AK68" s="131"/>
      <c r="AL68" s="131"/>
      <c r="AM68" s="131"/>
      <c r="AN68" s="131"/>
      <c r="AO68" s="131"/>
      <c r="AP68" s="131"/>
      <c r="AQ68" s="131"/>
      <c r="AR68" s="131"/>
      <c r="AS68" s="131"/>
      <c r="AT68" s="131"/>
      <c r="AU68" s="131"/>
      <c r="AV68" s="131"/>
      <c r="AW68" s="131"/>
      <c r="AX68" s="131"/>
      <c r="AY68" s="131"/>
      <c r="AZ68" s="131"/>
      <c r="BA68" s="131"/>
      <c r="BB68" s="131"/>
      <c r="BC68" s="131"/>
      <c r="BD68" s="131"/>
      <c r="BE68" s="131"/>
      <c r="BF68" s="131"/>
      <c r="BG68" s="131"/>
      <c r="BH68" s="131"/>
      <c r="BI68" s="131"/>
      <c r="BJ68" s="131"/>
      <c r="BK68" s="131"/>
      <c r="BL68" s="131"/>
      <c r="BM68" s="131"/>
      <c r="BN68" s="131"/>
      <c r="BO68" s="131"/>
      <c r="BP68" s="131"/>
      <c r="BQ68" s="131"/>
      <c r="BR68" s="131"/>
      <c r="BS68" s="131"/>
      <c r="BT68" s="131"/>
      <c r="BU68" s="131"/>
      <c r="BV68" s="131"/>
      <c r="BW68" s="131"/>
      <c r="BX68" s="131"/>
      <c r="BY68" s="131"/>
      <c r="BZ68" s="131"/>
      <c r="CA68" s="131"/>
      <c r="CB68" s="131"/>
      <c r="CC68" s="131"/>
      <c r="CD68" s="131"/>
      <c r="CE68" s="131"/>
      <c r="CF68" s="131"/>
      <c r="CG68" s="131"/>
      <c r="CH68" s="131"/>
      <c r="CI68" s="131"/>
      <c r="CJ68" s="131"/>
      <c r="CK68" s="131"/>
      <c r="CL68" s="131"/>
      <c r="CM68" s="131"/>
      <c r="CN68" s="131"/>
      <c r="CO68" s="131"/>
      <c r="CP68" s="131"/>
      <c r="CQ68" s="131"/>
      <c r="CR68" s="131"/>
      <c r="CS68" s="131"/>
      <c r="CT68" s="131"/>
      <c r="CU68" s="131"/>
      <c r="CV68" s="131"/>
      <c r="CW68" s="131"/>
      <c r="CX68" s="131"/>
      <c r="CY68" s="131"/>
      <c r="CZ68" s="131"/>
      <c r="DA68" s="131"/>
      <c r="DB68" s="131"/>
      <c r="DC68" s="131"/>
      <c r="DD68" s="131"/>
      <c r="DE68" s="131"/>
      <c r="DF68" s="131"/>
      <c r="DG68" s="131"/>
      <c r="DH68" s="131"/>
      <c r="DI68" s="131"/>
      <c r="DJ68" s="131"/>
      <c r="DK68" s="131"/>
      <c r="DL68" s="131"/>
      <c r="DM68" s="131"/>
      <c r="DN68" s="131"/>
      <c r="DO68" s="131"/>
      <c r="DP68" s="131"/>
      <c r="DQ68" s="131"/>
      <c r="DR68" s="131"/>
      <c r="DS68" s="131"/>
      <c r="DT68" s="131"/>
      <c r="DU68" s="131"/>
      <c r="DV68" s="131"/>
      <c r="DW68" s="131"/>
      <c r="DX68" s="131"/>
      <c r="DY68" s="131"/>
      <c r="DZ68" s="131"/>
      <c r="EA68" s="131"/>
      <c r="EB68" s="131"/>
      <c r="EC68" s="131"/>
      <c r="ED68" s="131"/>
      <c r="EE68" s="131"/>
      <c r="EF68" s="131"/>
      <c r="EG68" s="131"/>
      <c r="EH68" s="131"/>
      <c r="EI68" s="131"/>
      <c r="EJ68" s="131"/>
      <c r="EK68" s="131"/>
      <c r="EL68" s="131"/>
      <c r="EM68" s="131"/>
      <c r="EN68" s="131"/>
      <c r="EO68" s="131"/>
      <c r="EP68" s="131"/>
      <c r="EQ68" s="131"/>
      <c r="ER68" s="131"/>
      <c r="ES68" s="131"/>
      <c r="ET68" s="131"/>
      <c r="EU68" s="131"/>
      <c r="EV68" s="131"/>
      <c r="EW68" s="131"/>
      <c r="EX68" s="131"/>
      <c r="EY68" s="131"/>
      <c r="EZ68" s="131"/>
      <c r="FA68" s="131"/>
      <c r="FB68" s="131"/>
      <c r="FC68" s="131"/>
      <c r="FD68" s="131"/>
      <c r="FE68" s="131"/>
      <c r="FF68" s="131"/>
      <c r="FG68" s="131"/>
      <c r="FH68" s="131"/>
      <c r="FI68" s="131"/>
      <c r="FJ68" s="131"/>
      <c r="FK68" s="131"/>
      <c r="FL68" s="131"/>
      <c r="FM68" s="131"/>
      <c r="FN68" s="131"/>
      <c r="FO68" s="131"/>
      <c r="FP68" s="131"/>
      <c r="FQ68" s="131"/>
      <c r="FR68" s="131"/>
      <c r="FS68" s="131"/>
      <c r="FT68" s="131"/>
      <c r="FU68" s="131"/>
      <c r="FV68" s="131"/>
      <c r="FW68" s="131"/>
      <c r="FX68" s="131"/>
      <c r="FY68" s="131"/>
      <c r="FZ68" s="131"/>
      <c r="GA68" s="131"/>
      <c r="GB68" s="131"/>
      <c r="GC68" s="131"/>
      <c r="GD68" s="131"/>
      <c r="GE68" s="131"/>
      <c r="GF68" s="131"/>
      <c r="GG68" s="131"/>
      <c r="GH68" s="131"/>
      <c r="GI68" s="131"/>
      <c r="GJ68" s="131"/>
      <c r="GK68" s="131"/>
      <c r="GL68" s="131"/>
      <c r="GM68" s="131"/>
      <c r="GN68" s="131"/>
      <c r="GO68" s="131"/>
      <c r="GP68" s="131"/>
      <c r="GQ68" s="131"/>
      <c r="GR68" s="131"/>
      <c r="GS68" s="131"/>
      <c r="GT68" s="131"/>
      <c r="GU68" s="131"/>
      <c r="GV68" s="131"/>
      <c r="GW68" s="131"/>
      <c r="GX68" s="131"/>
    </row>
    <row r="69" spans="1:206">
      <c r="A69" s="131"/>
      <c r="B69" s="199"/>
      <c r="C69" s="199"/>
      <c r="D69" s="199"/>
      <c r="E69" s="199"/>
      <c r="F69" s="199"/>
      <c r="G69" s="199"/>
      <c r="H69" s="199"/>
      <c r="I69" s="199"/>
      <c r="J69" s="199"/>
      <c r="K69" s="199"/>
      <c r="L69" s="131"/>
      <c r="M69" s="131"/>
      <c r="N69" s="131"/>
      <c r="O69" s="131"/>
      <c r="P69" s="131"/>
      <c r="Q69" s="131"/>
      <c r="R69" s="131"/>
      <c r="S69" s="131"/>
      <c r="T69" s="131"/>
      <c r="U69" s="131"/>
      <c r="V69" s="131"/>
      <c r="W69" s="131"/>
      <c r="X69" s="131"/>
      <c r="Y69" s="131"/>
      <c r="Z69" s="131"/>
      <c r="AA69" s="131"/>
      <c r="AB69" s="131"/>
      <c r="AC69" s="131"/>
      <c r="AD69" s="131"/>
      <c r="AE69" s="131"/>
      <c r="AF69" s="131"/>
      <c r="AG69" s="131"/>
      <c r="AH69" s="131"/>
      <c r="AI69" s="131"/>
      <c r="AJ69" s="131"/>
      <c r="AK69" s="131"/>
      <c r="AL69" s="131"/>
      <c r="AM69" s="131"/>
      <c r="AN69" s="131"/>
      <c r="AO69" s="131"/>
      <c r="AP69" s="131"/>
      <c r="AQ69" s="131"/>
      <c r="AR69" s="131"/>
      <c r="AS69" s="131"/>
      <c r="AT69" s="131"/>
      <c r="AU69" s="131"/>
      <c r="AV69" s="131"/>
      <c r="AW69" s="131"/>
      <c r="AX69" s="131"/>
      <c r="AY69" s="131"/>
      <c r="AZ69" s="131"/>
      <c r="BA69" s="131"/>
      <c r="BB69" s="131"/>
      <c r="BC69" s="131"/>
      <c r="BD69" s="131"/>
      <c r="BE69" s="131"/>
      <c r="BF69" s="131"/>
      <c r="BG69" s="131"/>
      <c r="BH69" s="131"/>
      <c r="BI69" s="131"/>
      <c r="BJ69" s="131"/>
      <c r="BK69" s="131"/>
      <c r="BL69" s="131"/>
      <c r="BM69" s="131"/>
      <c r="BN69" s="131"/>
      <c r="BO69" s="131"/>
      <c r="BP69" s="131"/>
      <c r="BQ69" s="131"/>
      <c r="BR69" s="131"/>
      <c r="BS69" s="131"/>
      <c r="BT69" s="131"/>
      <c r="BU69" s="131"/>
      <c r="BV69" s="131"/>
      <c r="BW69" s="131"/>
      <c r="BX69" s="131"/>
      <c r="BY69" s="131"/>
      <c r="BZ69" s="131"/>
      <c r="CA69" s="131"/>
      <c r="CB69" s="131"/>
      <c r="CC69" s="131"/>
      <c r="CD69" s="131"/>
      <c r="CE69" s="131"/>
      <c r="CF69" s="131"/>
      <c r="CG69" s="131"/>
      <c r="CH69" s="131"/>
      <c r="CI69" s="131"/>
      <c r="CJ69" s="131"/>
      <c r="CK69" s="131"/>
      <c r="CL69" s="131"/>
      <c r="CM69" s="131"/>
      <c r="CN69" s="131"/>
      <c r="CO69" s="131"/>
      <c r="CP69" s="131"/>
      <c r="CQ69" s="131"/>
      <c r="CR69" s="131"/>
      <c r="CS69" s="131"/>
      <c r="CT69" s="131"/>
      <c r="CU69" s="131"/>
      <c r="CV69" s="131"/>
      <c r="CW69" s="131"/>
      <c r="CX69" s="131"/>
      <c r="CY69" s="131"/>
      <c r="CZ69" s="131"/>
      <c r="DA69" s="131"/>
      <c r="DB69" s="131"/>
      <c r="DC69" s="131"/>
      <c r="DD69" s="131"/>
      <c r="DE69" s="131"/>
      <c r="DF69" s="131"/>
      <c r="DG69" s="131"/>
      <c r="DH69" s="131"/>
      <c r="DI69" s="131"/>
      <c r="DJ69" s="131"/>
      <c r="DK69" s="131"/>
      <c r="DL69" s="131"/>
      <c r="DM69" s="131"/>
      <c r="DN69" s="131"/>
      <c r="DO69" s="131"/>
      <c r="DP69" s="131"/>
      <c r="DQ69" s="131"/>
      <c r="DR69" s="131"/>
      <c r="DS69" s="131"/>
      <c r="DT69" s="131"/>
      <c r="DU69" s="131"/>
      <c r="DV69" s="131"/>
      <c r="DW69" s="131"/>
      <c r="DX69" s="131"/>
      <c r="DY69" s="131"/>
      <c r="DZ69" s="131"/>
      <c r="EA69" s="131"/>
      <c r="EB69" s="131"/>
      <c r="EC69" s="131"/>
      <c r="ED69" s="131"/>
      <c r="EE69" s="131"/>
      <c r="EF69" s="131"/>
      <c r="EG69" s="131"/>
      <c r="EH69" s="131"/>
      <c r="EI69" s="131"/>
      <c r="EJ69" s="131"/>
      <c r="EK69" s="131"/>
      <c r="EL69" s="131"/>
      <c r="EM69" s="131"/>
      <c r="EN69" s="131"/>
      <c r="EO69" s="131"/>
      <c r="EP69" s="131"/>
      <c r="EQ69" s="131"/>
      <c r="ER69" s="131"/>
      <c r="ES69" s="131"/>
      <c r="ET69" s="131"/>
      <c r="EU69" s="131"/>
      <c r="EV69" s="131"/>
      <c r="EW69" s="131"/>
      <c r="EX69" s="131"/>
      <c r="EY69" s="131"/>
      <c r="EZ69" s="131"/>
      <c r="FA69" s="131"/>
      <c r="FB69" s="131"/>
      <c r="FC69" s="131"/>
      <c r="FD69" s="131"/>
      <c r="FE69" s="131"/>
      <c r="FF69" s="131"/>
      <c r="FG69" s="131"/>
      <c r="FH69" s="131"/>
      <c r="FI69" s="131"/>
      <c r="FJ69" s="131"/>
      <c r="FK69" s="131"/>
      <c r="FL69" s="131"/>
      <c r="FM69" s="131"/>
      <c r="FN69" s="131"/>
      <c r="FO69" s="131"/>
      <c r="FP69" s="131"/>
      <c r="FQ69" s="131"/>
      <c r="FR69" s="131"/>
      <c r="FS69" s="131"/>
      <c r="FT69" s="131"/>
      <c r="FU69" s="131"/>
      <c r="FV69" s="131"/>
      <c r="FW69" s="131"/>
      <c r="FX69" s="131"/>
      <c r="FY69" s="131"/>
      <c r="FZ69" s="131"/>
      <c r="GA69" s="131"/>
      <c r="GB69" s="131"/>
      <c r="GC69" s="131"/>
      <c r="GD69" s="131"/>
      <c r="GE69" s="131"/>
      <c r="GF69" s="131"/>
      <c r="GG69" s="131"/>
      <c r="GH69" s="131"/>
      <c r="GI69" s="131"/>
      <c r="GJ69" s="131"/>
      <c r="GK69" s="131"/>
      <c r="GL69" s="131"/>
      <c r="GM69" s="131"/>
      <c r="GN69" s="131"/>
      <c r="GO69" s="131"/>
      <c r="GP69" s="131"/>
      <c r="GQ69" s="131"/>
      <c r="GR69" s="131"/>
      <c r="GS69" s="131"/>
      <c r="GT69" s="131"/>
      <c r="GU69" s="131"/>
      <c r="GV69" s="131"/>
      <c r="GW69" s="131"/>
      <c r="GX69" s="131"/>
    </row>
    <row r="70" spans="1:206" s="131" customFormat="1" ht="20" customHeight="1">
      <c r="B70" s="199"/>
      <c r="C70" s="199"/>
      <c r="D70" s="199"/>
      <c r="E70" s="199"/>
      <c r="F70" s="199"/>
      <c r="G70" s="199"/>
      <c r="H70" s="199"/>
      <c r="I70" s="199"/>
      <c r="J70" s="199"/>
      <c r="K70" s="199"/>
    </row>
    <row r="71" spans="1:206" s="131" customFormat="1"/>
    <row r="72" spans="1:206">
      <c r="L72" s="131"/>
      <c r="M72" s="131"/>
    </row>
  </sheetData>
  <sheetProtection algorithmName="SHA-512" hashValue="ujDjjRsni172bxHuGzbbHQk5xjTuYYuNQqTa8lEpgnaDbxTUVtkpH3BqDs2OOxHKNUVVValSkEj7UzgDNedTKw==" saltValue="9Pzd/+aBCLGmJpgoXW6kJg==" spinCount="100000" sheet="1" objects="1" scenarios="1" selectLockedCells="1" selectUnlockedCells="1"/>
  <mergeCells count="37">
    <mergeCell ref="A12:K12"/>
    <mergeCell ref="I38:J38"/>
    <mergeCell ref="I40:J40"/>
    <mergeCell ref="B39:H43"/>
    <mergeCell ref="I43:K43"/>
    <mergeCell ref="C26:D26"/>
    <mergeCell ref="D31:I31"/>
    <mergeCell ref="D32:I32"/>
    <mergeCell ref="D33:I33"/>
    <mergeCell ref="D37:I37"/>
    <mergeCell ref="B63:K63"/>
    <mergeCell ref="B67:K67"/>
    <mergeCell ref="D30:I30"/>
    <mergeCell ref="A9:K9"/>
    <mergeCell ref="A16:B16"/>
    <mergeCell ref="A20:B20"/>
    <mergeCell ref="A22:B22"/>
    <mergeCell ref="A24:B24"/>
    <mergeCell ref="C15:K15"/>
    <mergeCell ref="C16:F16"/>
    <mergeCell ref="C17:E17"/>
    <mergeCell ref="G17:H17"/>
    <mergeCell ref="J17:K17"/>
    <mergeCell ref="C19:E19"/>
    <mergeCell ref="C21:E21"/>
    <mergeCell ref="C23:E23"/>
    <mergeCell ref="N21:S21"/>
    <mergeCell ref="N23:U23"/>
    <mergeCell ref="N24:O24"/>
    <mergeCell ref="P24:X24"/>
    <mergeCell ref="N25:X25"/>
    <mergeCell ref="V43:W43"/>
    <mergeCell ref="U49:V49"/>
    <mergeCell ref="N29:P29"/>
    <mergeCell ref="N26:T26"/>
    <mergeCell ref="U26:Y26"/>
    <mergeCell ref="Q28:U28"/>
  </mergeCells>
  <printOptions gridLines="1"/>
  <pageMargins left="0" right="0" top="0" bottom="0" header="0" footer="0"/>
  <pageSetup scale="57" fitToWidth="10" pageOrder="overThenDown"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0C5270-E060-1049-BEE1-3545EA8FB0F7}">
  <sheetPr codeName="Sheet10">
    <tabColor rgb="FF009051"/>
  </sheetPr>
  <dimension ref="A1:FP71"/>
  <sheetViews>
    <sheetView showRuler="0" view="pageBreakPreview" zoomScaleNormal="63" zoomScaleSheetLayoutView="100" zoomScalePageLayoutView="38" workbookViewId="0">
      <selection activeCell="I26" sqref="I26"/>
    </sheetView>
  </sheetViews>
  <sheetFormatPr baseColWidth="10" defaultColWidth="8.83203125" defaultRowHeight="14"/>
  <cols>
    <col min="1" max="1" width="28.83203125" style="204" customWidth="1"/>
    <col min="2" max="2" width="10.5" style="204" customWidth="1"/>
    <col min="3" max="3" width="16.33203125" style="204" customWidth="1"/>
    <col min="4" max="4" width="8.83203125" style="204"/>
    <col min="5" max="5" width="13" style="204" customWidth="1"/>
    <col min="6" max="6" width="13.1640625" style="204" customWidth="1"/>
    <col min="7" max="7" width="11.83203125" style="204" bestFit="1" customWidth="1"/>
    <col min="8" max="8" width="12.1640625" style="204" customWidth="1"/>
    <col min="9" max="9" width="17.33203125" style="204" customWidth="1"/>
    <col min="10" max="10" width="11" style="204" customWidth="1"/>
    <col min="11" max="11" width="16.5" style="204" customWidth="1"/>
    <col min="12" max="15" width="8.83203125" style="204"/>
    <col min="16" max="16" width="9" style="204" bestFit="1" customWidth="1"/>
    <col min="17" max="17" width="11.33203125" style="204" bestFit="1" customWidth="1"/>
    <col min="18" max="20" width="8.83203125" style="204"/>
    <col min="21" max="21" width="6.5" style="204" customWidth="1"/>
    <col min="22" max="22" width="10.1640625" style="204" customWidth="1"/>
    <col min="23" max="23" width="4.83203125" style="204" customWidth="1"/>
    <col min="24" max="24" width="16.33203125" style="204" customWidth="1"/>
    <col min="25" max="25" width="14.6640625" style="204" customWidth="1"/>
    <col min="26" max="16384" width="8.83203125" style="204"/>
  </cols>
  <sheetData>
    <row r="1" spans="1:172">
      <c r="L1" s="131"/>
      <c r="M1" s="131"/>
      <c r="N1" s="131"/>
      <c r="O1" s="131"/>
      <c r="P1" s="131"/>
      <c r="Q1" s="131"/>
      <c r="R1" s="131"/>
      <c r="S1" s="131"/>
      <c r="T1" s="131"/>
      <c r="U1" s="131"/>
      <c r="V1" s="131"/>
      <c r="W1" s="131"/>
      <c r="X1" s="131"/>
      <c r="Y1" s="131"/>
      <c r="Z1" s="131"/>
      <c r="AA1" s="131"/>
      <c r="AB1" s="131"/>
      <c r="AC1" s="131"/>
      <c r="AD1" s="131"/>
      <c r="AE1" s="131"/>
      <c r="AF1" s="131"/>
      <c r="AG1" s="131"/>
      <c r="AH1" s="131"/>
      <c r="AI1" s="131"/>
      <c r="AJ1" s="131"/>
      <c r="AK1" s="131"/>
      <c r="AL1" s="131"/>
      <c r="AM1" s="131"/>
      <c r="AN1" s="131"/>
      <c r="AO1" s="131"/>
      <c r="AP1" s="131"/>
      <c r="AQ1" s="131"/>
      <c r="AR1" s="131"/>
      <c r="AS1" s="131"/>
      <c r="AT1" s="131"/>
      <c r="AU1" s="131"/>
      <c r="AV1" s="131"/>
      <c r="AW1" s="131"/>
      <c r="AX1" s="131"/>
      <c r="AY1" s="131"/>
      <c r="AZ1" s="131"/>
      <c r="BA1" s="131"/>
      <c r="BB1" s="131"/>
      <c r="BC1" s="131"/>
      <c r="BD1" s="131"/>
      <c r="BE1" s="131"/>
      <c r="BF1" s="131"/>
      <c r="BG1" s="131"/>
      <c r="BH1" s="131"/>
      <c r="BI1" s="131"/>
      <c r="BJ1" s="131"/>
      <c r="BK1" s="131"/>
      <c r="BL1" s="131"/>
      <c r="BM1" s="131"/>
      <c r="BN1" s="131"/>
      <c r="BO1" s="131"/>
      <c r="BP1" s="131"/>
      <c r="BQ1" s="131"/>
      <c r="BR1" s="131"/>
      <c r="BS1" s="131"/>
      <c r="BT1" s="131"/>
      <c r="BU1" s="131"/>
      <c r="BV1" s="131"/>
      <c r="BW1" s="131"/>
      <c r="BX1" s="131"/>
      <c r="BY1" s="131"/>
      <c r="BZ1" s="131"/>
      <c r="CA1" s="131"/>
      <c r="CB1" s="131"/>
      <c r="CC1" s="131"/>
      <c r="CD1" s="131"/>
      <c r="CE1" s="131"/>
      <c r="CF1" s="131"/>
      <c r="CG1" s="131"/>
      <c r="CH1" s="131"/>
      <c r="CI1" s="131"/>
      <c r="CJ1" s="131"/>
      <c r="CK1" s="131"/>
      <c r="CL1" s="131"/>
      <c r="CM1" s="131"/>
      <c r="CN1" s="131"/>
      <c r="CO1" s="131"/>
      <c r="CP1" s="131"/>
      <c r="CQ1" s="131"/>
      <c r="CR1" s="131"/>
      <c r="CS1" s="131"/>
      <c r="CT1" s="131"/>
      <c r="CU1" s="131"/>
      <c r="CV1" s="131"/>
      <c r="CW1" s="131"/>
      <c r="CX1" s="131"/>
      <c r="CY1" s="131"/>
      <c r="CZ1" s="131"/>
      <c r="DA1" s="131"/>
      <c r="DB1" s="131"/>
      <c r="DC1" s="131"/>
      <c r="DD1" s="131"/>
      <c r="DE1" s="131"/>
      <c r="DF1" s="131"/>
      <c r="DG1" s="131"/>
      <c r="DH1" s="131"/>
      <c r="DI1" s="131"/>
      <c r="DJ1" s="131"/>
      <c r="DK1" s="131"/>
      <c r="DL1" s="131"/>
      <c r="DM1" s="131"/>
      <c r="DN1" s="131"/>
      <c r="DO1" s="131"/>
      <c r="DP1" s="131"/>
      <c r="DQ1" s="131"/>
      <c r="DR1" s="131"/>
      <c r="DS1" s="131"/>
      <c r="DT1" s="131"/>
      <c r="DU1" s="131"/>
      <c r="DV1" s="131"/>
      <c r="DW1" s="131"/>
      <c r="DX1" s="131"/>
      <c r="DY1" s="131"/>
      <c r="DZ1" s="131"/>
      <c r="EA1" s="131"/>
      <c r="EB1" s="131"/>
      <c r="EC1" s="131"/>
      <c r="ED1" s="131"/>
      <c r="EE1" s="131"/>
      <c r="EF1" s="131"/>
      <c r="EG1" s="131"/>
      <c r="EH1" s="131"/>
      <c r="EI1" s="131"/>
      <c r="EJ1" s="131"/>
      <c r="EK1" s="131"/>
      <c r="EL1" s="131"/>
      <c r="EM1" s="131"/>
      <c r="EN1" s="131"/>
      <c r="EO1" s="131"/>
      <c r="EP1" s="131"/>
      <c r="EQ1" s="131"/>
      <c r="ER1" s="131"/>
      <c r="ES1" s="131"/>
      <c r="ET1" s="131"/>
      <c r="EU1" s="131"/>
      <c r="EV1" s="131"/>
      <c r="EW1" s="131"/>
      <c r="EX1" s="131"/>
      <c r="EY1" s="131"/>
      <c r="EZ1" s="131"/>
      <c r="FA1" s="131"/>
      <c r="FB1" s="131"/>
      <c r="FC1" s="131"/>
      <c r="FD1" s="131"/>
      <c r="FE1" s="131"/>
      <c r="FF1" s="131"/>
      <c r="FG1" s="131"/>
      <c r="FH1" s="131"/>
      <c r="FI1" s="131"/>
      <c r="FJ1" s="131"/>
      <c r="FK1" s="131"/>
      <c r="FL1" s="131"/>
      <c r="FM1" s="131"/>
      <c r="FN1" s="131"/>
      <c r="FO1" s="131"/>
      <c r="FP1" s="131"/>
    </row>
    <row r="2" spans="1:172">
      <c r="L2" s="131"/>
      <c r="M2" s="131"/>
      <c r="N2" s="131"/>
      <c r="O2" s="131"/>
      <c r="P2" s="131"/>
      <c r="Q2" s="131"/>
      <c r="R2" s="131"/>
      <c r="S2" s="131"/>
      <c r="T2" s="131"/>
      <c r="U2" s="131"/>
      <c r="V2" s="131"/>
      <c r="W2" s="131"/>
      <c r="X2" s="131"/>
      <c r="Y2" s="131"/>
      <c r="Z2" s="131"/>
      <c r="AA2" s="131"/>
      <c r="AB2" s="131"/>
      <c r="AC2" s="131"/>
      <c r="AD2" s="131"/>
      <c r="AE2" s="131"/>
      <c r="AF2" s="131"/>
      <c r="AG2" s="131"/>
      <c r="AH2" s="131"/>
      <c r="AI2" s="131"/>
      <c r="AJ2" s="131"/>
      <c r="AK2" s="131"/>
      <c r="AL2" s="131"/>
      <c r="AM2" s="131"/>
      <c r="AN2" s="131"/>
      <c r="AO2" s="131"/>
      <c r="AP2" s="131"/>
      <c r="AQ2" s="131"/>
      <c r="AR2" s="131"/>
      <c r="AS2" s="131"/>
      <c r="AT2" s="131"/>
      <c r="AU2" s="131"/>
      <c r="AV2" s="131"/>
      <c r="AW2" s="131"/>
      <c r="AX2" s="131"/>
      <c r="AY2" s="131"/>
      <c r="AZ2" s="131"/>
      <c r="BA2" s="131"/>
      <c r="BB2" s="131"/>
      <c r="BC2" s="131"/>
      <c r="BD2" s="131"/>
      <c r="BE2" s="131"/>
      <c r="BF2" s="131"/>
      <c r="BG2" s="131"/>
      <c r="BH2" s="131"/>
      <c r="BI2" s="131"/>
      <c r="BJ2" s="131"/>
      <c r="BK2" s="131"/>
      <c r="BL2" s="131"/>
      <c r="BM2" s="131"/>
      <c r="BN2" s="131"/>
      <c r="BO2" s="131"/>
      <c r="BP2" s="131"/>
      <c r="BQ2" s="131"/>
      <c r="BR2" s="131"/>
      <c r="BS2" s="131"/>
      <c r="BT2" s="131"/>
      <c r="BU2" s="131"/>
      <c r="BV2" s="131"/>
      <c r="BW2" s="131"/>
      <c r="BX2" s="131"/>
      <c r="BY2" s="131"/>
      <c r="BZ2" s="131"/>
      <c r="CA2" s="131"/>
      <c r="CB2" s="131"/>
      <c r="CC2" s="131"/>
      <c r="CD2" s="131"/>
      <c r="CE2" s="131"/>
      <c r="CF2" s="131"/>
      <c r="CG2" s="131"/>
      <c r="CH2" s="131"/>
      <c r="CI2" s="131"/>
      <c r="CJ2" s="131"/>
      <c r="CK2" s="131"/>
      <c r="CL2" s="131"/>
      <c r="CM2" s="131"/>
      <c r="CN2" s="131"/>
      <c r="CO2" s="131"/>
      <c r="CP2" s="131"/>
      <c r="CQ2" s="131"/>
      <c r="CR2" s="131"/>
      <c r="CS2" s="131"/>
      <c r="CT2" s="131"/>
      <c r="CU2" s="131"/>
      <c r="CV2" s="131"/>
      <c r="CW2" s="131"/>
      <c r="CX2" s="131"/>
      <c r="CY2" s="131"/>
      <c r="CZ2" s="131"/>
      <c r="DA2" s="131"/>
      <c r="DB2" s="131"/>
      <c r="DC2" s="131"/>
      <c r="DD2" s="131"/>
      <c r="DE2" s="131"/>
      <c r="DF2" s="131"/>
      <c r="DG2" s="131"/>
      <c r="DH2" s="131"/>
      <c r="DI2" s="131"/>
      <c r="DJ2" s="131"/>
      <c r="DK2" s="131"/>
      <c r="DL2" s="131"/>
      <c r="DM2" s="131"/>
      <c r="DN2" s="131"/>
      <c r="DO2" s="131"/>
      <c r="DP2" s="131"/>
      <c r="DQ2" s="131"/>
      <c r="DR2" s="131"/>
      <c r="DS2" s="131"/>
      <c r="DT2" s="131"/>
      <c r="DU2" s="131"/>
      <c r="DV2" s="131"/>
      <c r="DW2" s="131"/>
      <c r="DX2" s="131"/>
      <c r="DY2" s="131"/>
      <c r="DZ2" s="131"/>
      <c r="EA2" s="131"/>
      <c r="EB2" s="131"/>
      <c r="EC2" s="131"/>
      <c r="ED2" s="131"/>
      <c r="EE2" s="131"/>
      <c r="EF2" s="131"/>
      <c r="EG2" s="131"/>
      <c r="EH2" s="131"/>
      <c r="EI2" s="131"/>
      <c r="EJ2" s="131"/>
      <c r="EK2" s="131"/>
      <c r="EL2" s="131"/>
      <c r="EM2" s="131"/>
      <c r="EN2" s="131"/>
      <c r="EO2" s="131"/>
      <c r="EP2" s="131"/>
      <c r="EQ2" s="131"/>
      <c r="ER2" s="131"/>
      <c r="ES2" s="131"/>
      <c r="ET2" s="131"/>
      <c r="EU2" s="131"/>
      <c r="EV2" s="131"/>
      <c r="EW2" s="131"/>
      <c r="EX2" s="131"/>
      <c r="EY2" s="131"/>
      <c r="EZ2" s="131"/>
      <c r="FA2" s="131"/>
      <c r="FB2" s="131"/>
      <c r="FC2" s="131"/>
      <c r="FD2" s="131"/>
      <c r="FE2" s="131"/>
      <c r="FF2" s="131"/>
      <c r="FG2" s="131"/>
      <c r="FH2" s="131"/>
      <c r="FI2" s="131"/>
      <c r="FJ2" s="131"/>
      <c r="FK2" s="131"/>
      <c r="FL2" s="131"/>
      <c r="FM2" s="131"/>
      <c r="FN2" s="131"/>
      <c r="FO2" s="131"/>
      <c r="FP2" s="131"/>
    </row>
    <row r="3" spans="1:172">
      <c r="L3" s="131"/>
      <c r="M3" s="131"/>
      <c r="N3" s="131"/>
      <c r="O3" s="131"/>
      <c r="P3" s="131"/>
      <c r="Q3" s="131"/>
      <c r="R3" s="131"/>
      <c r="S3" s="131"/>
      <c r="T3" s="131"/>
      <c r="U3" s="131"/>
      <c r="V3" s="131"/>
      <c r="W3" s="131"/>
      <c r="X3" s="131"/>
      <c r="Y3" s="131"/>
      <c r="Z3" s="131"/>
      <c r="AA3" s="131"/>
      <c r="AB3" s="131"/>
      <c r="AC3" s="131"/>
      <c r="AD3" s="131"/>
      <c r="AE3" s="131"/>
      <c r="AF3" s="131"/>
      <c r="AG3" s="131"/>
      <c r="AH3" s="131"/>
      <c r="AI3" s="131"/>
      <c r="AJ3" s="131"/>
      <c r="AK3" s="131"/>
      <c r="AL3" s="131"/>
      <c r="AM3" s="131"/>
      <c r="AN3" s="131"/>
      <c r="AO3" s="131"/>
      <c r="AP3" s="131"/>
      <c r="AQ3" s="131"/>
      <c r="AR3" s="131"/>
      <c r="AS3" s="131"/>
      <c r="AT3" s="131"/>
      <c r="AU3" s="131"/>
      <c r="AV3" s="131"/>
      <c r="AW3" s="131"/>
      <c r="AX3" s="131"/>
      <c r="AY3" s="131"/>
      <c r="AZ3" s="131"/>
      <c r="BA3" s="131"/>
      <c r="BB3" s="131"/>
      <c r="BC3" s="131"/>
      <c r="BD3" s="131"/>
      <c r="BE3" s="131"/>
      <c r="BF3" s="131"/>
      <c r="BG3" s="131"/>
      <c r="BH3" s="131"/>
      <c r="BI3" s="131"/>
      <c r="BJ3" s="131"/>
      <c r="BK3" s="131"/>
      <c r="BL3" s="131"/>
      <c r="BM3" s="131"/>
      <c r="BN3" s="131"/>
      <c r="BO3" s="131"/>
      <c r="BP3" s="131"/>
      <c r="BQ3" s="131"/>
      <c r="BR3" s="131"/>
      <c r="BS3" s="131"/>
      <c r="BT3" s="131"/>
      <c r="BU3" s="131"/>
      <c r="BV3" s="131"/>
      <c r="BW3" s="131"/>
      <c r="BX3" s="131"/>
      <c r="BY3" s="131"/>
      <c r="BZ3" s="131"/>
      <c r="CA3" s="131"/>
      <c r="CB3" s="131"/>
      <c r="CC3" s="131"/>
      <c r="CD3" s="131"/>
      <c r="CE3" s="131"/>
      <c r="CF3" s="131"/>
      <c r="CG3" s="131"/>
      <c r="CH3" s="131"/>
      <c r="CI3" s="131"/>
      <c r="CJ3" s="131"/>
      <c r="CK3" s="131"/>
      <c r="CL3" s="131"/>
      <c r="CM3" s="131"/>
      <c r="CN3" s="131"/>
      <c r="CO3" s="131"/>
      <c r="CP3" s="131"/>
      <c r="CQ3" s="131"/>
      <c r="CR3" s="131"/>
      <c r="CS3" s="131"/>
      <c r="CT3" s="131"/>
      <c r="CU3" s="131"/>
      <c r="CV3" s="131"/>
      <c r="CW3" s="131"/>
      <c r="CX3" s="131"/>
      <c r="CY3" s="131"/>
      <c r="CZ3" s="131"/>
      <c r="DA3" s="131"/>
      <c r="DB3" s="131"/>
      <c r="DC3" s="131"/>
      <c r="DD3" s="131"/>
      <c r="DE3" s="131"/>
      <c r="DF3" s="131"/>
      <c r="DG3" s="131"/>
      <c r="DH3" s="131"/>
      <c r="DI3" s="131"/>
      <c r="DJ3" s="131"/>
      <c r="DK3" s="131"/>
      <c r="DL3" s="131"/>
      <c r="DM3" s="131"/>
      <c r="DN3" s="131"/>
      <c r="DO3" s="131"/>
      <c r="DP3" s="131"/>
      <c r="DQ3" s="131"/>
      <c r="DR3" s="131"/>
      <c r="DS3" s="131"/>
      <c r="DT3" s="131"/>
      <c r="DU3" s="131"/>
      <c r="DV3" s="131"/>
      <c r="DW3" s="131"/>
      <c r="DX3" s="131"/>
      <c r="DY3" s="131"/>
      <c r="DZ3" s="131"/>
      <c r="EA3" s="131"/>
      <c r="EB3" s="131"/>
      <c r="EC3" s="131"/>
      <c r="ED3" s="131"/>
      <c r="EE3" s="131"/>
      <c r="EF3" s="131"/>
      <c r="EG3" s="131"/>
      <c r="EH3" s="131"/>
      <c r="EI3" s="131"/>
      <c r="EJ3" s="131"/>
      <c r="EK3" s="131"/>
      <c r="EL3" s="131"/>
      <c r="EM3" s="131"/>
      <c r="EN3" s="131"/>
      <c r="EO3" s="131"/>
      <c r="EP3" s="131"/>
      <c r="EQ3" s="131"/>
      <c r="ER3" s="131"/>
      <c r="ES3" s="131"/>
      <c r="ET3" s="131"/>
      <c r="EU3" s="131"/>
      <c r="EV3" s="131"/>
      <c r="EW3" s="131"/>
      <c r="EX3" s="131"/>
      <c r="EY3" s="131"/>
      <c r="EZ3" s="131"/>
      <c r="FA3" s="131"/>
      <c r="FB3" s="131"/>
      <c r="FC3" s="131"/>
      <c r="FD3" s="131"/>
      <c r="FE3" s="131"/>
      <c r="FF3" s="131"/>
      <c r="FG3" s="131"/>
      <c r="FH3" s="131"/>
      <c r="FI3" s="131"/>
      <c r="FJ3" s="131"/>
      <c r="FK3" s="131"/>
      <c r="FL3" s="131"/>
      <c r="FM3" s="131"/>
      <c r="FN3" s="131"/>
      <c r="FO3" s="131"/>
      <c r="FP3" s="131"/>
    </row>
    <row r="4" spans="1:172">
      <c r="L4" s="131"/>
      <c r="M4" s="131"/>
      <c r="N4" s="131"/>
      <c r="O4" s="131"/>
      <c r="P4" s="131"/>
      <c r="Q4" s="131"/>
      <c r="R4" s="131"/>
      <c r="S4" s="131"/>
      <c r="T4" s="131"/>
      <c r="U4" s="131"/>
      <c r="V4" s="131"/>
      <c r="W4" s="131"/>
      <c r="X4" s="131"/>
      <c r="Y4" s="131"/>
      <c r="Z4" s="131"/>
      <c r="AA4" s="131"/>
      <c r="AB4" s="131"/>
      <c r="AC4" s="131"/>
      <c r="AD4" s="131"/>
      <c r="AE4" s="131"/>
      <c r="AF4" s="131"/>
      <c r="AG4" s="131"/>
      <c r="AH4" s="131"/>
      <c r="AI4" s="131"/>
      <c r="AJ4" s="131"/>
      <c r="AK4" s="131"/>
      <c r="AL4" s="131"/>
      <c r="AM4" s="131"/>
      <c r="AN4" s="131"/>
      <c r="AO4" s="131"/>
      <c r="AP4" s="131"/>
      <c r="AQ4" s="131"/>
      <c r="AR4" s="131"/>
      <c r="AS4" s="131"/>
      <c r="AT4" s="131"/>
      <c r="AU4" s="131"/>
      <c r="AV4" s="131"/>
      <c r="AW4" s="131"/>
      <c r="AX4" s="131"/>
      <c r="AY4" s="131"/>
      <c r="AZ4" s="131"/>
      <c r="BA4" s="131"/>
      <c r="BB4" s="131"/>
      <c r="BC4" s="131"/>
      <c r="BD4" s="131"/>
      <c r="BE4" s="131"/>
      <c r="BF4" s="131"/>
      <c r="BG4" s="131"/>
      <c r="BH4" s="131"/>
      <c r="BI4" s="131"/>
      <c r="BJ4" s="131"/>
      <c r="BK4" s="131"/>
      <c r="BL4" s="131"/>
      <c r="BM4" s="131"/>
      <c r="BN4" s="131"/>
      <c r="BO4" s="131"/>
      <c r="BP4" s="131"/>
      <c r="BQ4" s="131"/>
      <c r="BR4" s="131"/>
      <c r="BS4" s="131"/>
      <c r="BT4" s="131"/>
      <c r="BU4" s="131"/>
      <c r="BV4" s="131"/>
      <c r="BW4" s="131"/>
      <c r="BX4" s="131"/>
      <c r="BY4" s="131"/>
      <c r="BZ4" s="131"/>
      <c r="CA4" s="131"/>
      <c r="CB4" s="131"/>
      <c r="CC4" s="131"/>
      <c r="CD4" s="131"/>
      <c r="CE4" s="131"/>
      <c r="CF4" s="131"/>
      <c r="CG4" s="131"/>
      <c r="CH4" s="131"/>
      <c r="CI4" s="131"/>
      <c r="CJ4" s="131"/>
      <c r="CK4" s="131"/>
      <c r="CL4" s="131"/>
      <c r="CM4" s="131"/>
      <c r="CN4" s="131"/>
      <c r="CO4" s="131"/>
      <c r="CP4" s="131"/>
      <c r="CQ4" s="131"/>
      <c r="CR4" s="131"/>
      <c r="CS4" s="131"/>
      <c r="CT4" s="131"/>
      <c r="CU4" s="131"/>
      <c r="CV4" s="131"/>
      <c r="CW4" s="131"/>
      <c r="CX4" s="131"/>
      <c r="CY4" s="131"/>
      <c r="CZ4" s="131"/>
      <c r="DA4" s="131"/>
      <c r="DB4" s="131"/>
      <c r="DC4" s="131"/>
      <c r="DD4" s="131"/>
      <c r="DE4" s="131"/>
      <c r="DF4" s="131"/>
      <c r="DG4" s="131"/>
      <c r="DH4" s="131"/>
      <c r="DI4" s="131"/>
      <c r="DJ4" s="131"/>
      <c r="DK4" s="131"/>
      <c r="DL4" s="131"/>
      <c r="DM4" s="131"/>
      <c r="DN4" s="131"/>
      <c r="DO4" s="131"/>
      <c r="DP4" s="131"/>
      <c r="DQ4" s="131"/>
      <c r="DR4" s="131"/>
      <c r="DS4" s="131"/>
      <c r="DT4" s="131"/>
      <c r="DU4" s="131"/>
      <c r="DV4" s="131"/>
      <c r="DW4" s="131"/>
      <c r="DX4" s="131"/>
      <c r="DY4" s="131"/>
      <c r="DZ4" s="131"/>
      <c r="EA4" s="131"/>
      <c r="EB4" s="131"/>
      <c r="EC4" s="131"/>
      <c r="ED4" s="131"/>
      <c r="EE4" s="131"/>
      <c r="EF4" s="131"/>
      <c r="EG4" s="131"/>
      <c r="EH4" s="131"/>
      <c r="EI4" s="131"/>
      <c r="EJ4" s="131"/>
      <c r="EK4" s="131"/>
      <c r="EL4" s="131"/>
      <c r="EM4" s="131"/>
      <c r="EN4" s="131"/>
      <c r="EO4" s="131"/>
      <c r="EP4" s="131"/>
      <c r="EQ4" s="131"/>
      <c r="ER4" s="131"/>
      <c r="ES4" s="131"/>
      <c r="ET4" s="131"/>
      <c r="EU4" s="131"/>
      <c r="EV4" s="131"/>
      <c r="EW4" s="131"/>
      <c r="EX4" s="131"/>
      <c r="EY4" s="131"/>
      <c r="EZ4" s="131"/>
      <c r="FA4" s="131"/>
      <c r="FB4" s="131"/>
      <c r="FC4" s="131"/>
      <c r="FD4" s="131"/>
      <c r="FE4" s="131"/>
      <c r="FF4" s="131"/>
      <c r="FG4" s="131"/>
      <c r="FH4" s="131"/>
      <c r="FI4" s="131"/>
      <c r="FJ4" s="131"/>
      <c r="FK4" s="131"/>
      <c r="FL4" s="131"/>
      <c r="FM4" s="131"/>
      <c r="FN4" s="131"/>
      <c r="FO4" s="131"/>
      <c r="FP4" s="131"/>
    </row>
    <row r="5" spans="1:172">
      <c r="L5" s="131"/>
      <c r="M5" s="131"/>
      <c r="N5" s="131"/>
      <c r="O5" s="131"/>
      <c r="P5" s="131"/>
      <c r="Q5" s="131"/>
      <c r="R5" s="131"/>
      <c r="S5" s="131"/>
      <c r="T5" s="131"/>
      <c r="U5" s="131"/>
      <c r="V5" s="131"/>
      <c r="W5" s="131"/>
      <c r="X5" s="131"/>
      <c r="Y5" s="131"/>
      <c r="Z5" s="131"/>
      <c r="AA5" s="131"/>
      <c r="AB5" s="131"/>
      <c r="AC5" s="131"/>
      <c r="AD5" s="131"/>
      <c r="AE5" s="131"/>
      <c r="AF5" s="131"/>
      <c r="AG5" s="131"/>
      <c r="AH5" s="131"/>
      <c r="AI5" s="131"/>
      <c r="AJ5" s="131"/>
      <c r="AK5" s="131"/>
      <c r="AL5" s="131"/>
      <c r="AM5" s="131"/>
      <c r="AN5" s="131"/>
      <c r="AO5" s="131"/>
      <c r="AP5" s="131"/>
      <c r="AQ5" s="131"/>
      <c r="AR5" s="131"/>
      <c r="AS5" s="131"/>
      <c r="AT5" s="131"/>
      <c r="AU5" s="131"/>
      <c r="AV5" s="131"/>
      <c r="AW5" s="131"/>
      <c r="AX5" s="131"/>
      <c r="AY5" s="131"/>
      <c r="AZ5" s="131"/>
      <c r="BA5" s="131"/>
      <c r="BB5" s="131"/>
      <c r="BC5" s="131"/>
      <c r="BD5" s="131"/>
      <c r="BE5" s="131"/>
      <c r="BF5" s="131"/>
      <c r="BG5" s="131"/>
      <c r="BH5" s="131"/>
      <c r="BI5" s="131"/>
      <c r="BJ5" s="131"/>
      <c r="BK5" s="131"/>
      <c r="BL5" s="131"/>
      <c r="BM5" s="131"/>
      <c r="BN5" s="131"/>
      <c r="BO5" s="131"/>
      <c r="BP5" s="131"/>
      <c r="BQ5" s="131"/>
      <c r="BR5" s="131"/>
      <c r="BS5" s="131"/>
      <c r="BT5" s="131"/>
      <c r="BU5" s="131"/>
      <c r="BV5" s="131"/>
      <c r="BW5" s="131"/>
      <c r="BX5" s="131"/>
      <c r="BY5" s="131"/>
      <c r="BZ5" s="131"/>
      <c r="CA5" s="131"/>
      <c r="CB5" s="131"/>
      <c r="CC5" s="131"/>
      <c r="CD5" s="131"/>
      <c r="CE5" s="131"/>
      <c r="CF5" s="131"/>
      <c r="CG5" s="131"/>
      <c r="CH5" s="131"/>
      <c r="CI5" s="131"/>
      <c r="CJ5" s="131"/>
      <c r="CK5" s="131"/>
      <c r="CL5" s="131"/>
      <c r="CM5" s="131"/>
      <c r="CN5" s="131"/>
      <c r="CO5" s="131"/>
      <c r="CP5" s="131"/>
      <c r="CQ5" s="131"/>
      <c r="CR5" s="131"/>
      <c r="CS5" s="131"/>
      <c r="CT5" s="131"/>
      <c r="CU5" s="131"/>
      <c r="CV5" s="131"/>
      <c r="CW5" s="131"/>
      <c r="CX5" s="131"/>
      <c r="CY5" s="131"/>
      <c r="CZ5" s="131"/>
      <c r="DA5" s="131"/>
      <c r="DB5" s="131"/>
      <c r="DC5" s="131"/>
      <c r="DD5" s="131"/>
      <c r="DE5" s="131"/>
      <c r="DF5" s="131"/>
      <c r="DG5" s="131"/>
      <c r="DH5" s="131"/>
      <c r="DI5" s="131"/>
      <c r="DJ5" s="131"/>
      <c r="DK5" s="131"/>
      <c r="DL5" s="131"/>
      <c r="DM5" s="131"/>
      <c r="DN5" s="131"/>
      <c r="DO5" s="131"/>
      <c r="DP5" s="131"/>
      <c r="DQ5" s="131"/>
      <c r="DR5" s="131"/>
      <c r="DS5" s="131"/>
      <c r="DT5" s="131"/>
      <c r="DU5" s="131"/>
      <c r="DV5" s="131"/>
      <c r="DW5" s="131"/>
      <c r="DX5" s="131"/>
      <c r="DY5" s="131"/>
      <c r="DZ5" s="131"/>
      <c r="EA5" s="131"/>
      <c r="EB5" s="131"/>
      <c r="EC5" s="131"/>
      <c r="ED5" s="131"/>
      <c r="EE5" s="131"/>
      <c r="EF5" s="131"/>
      <c r="EG5" s="131"/>
      <c r="EH5" s="131"/>
      <c r="EI5" s="131"/>
      <c r="EJ5" s="131"/>
      <c r="EK5" s="131"/>
      <c r="EL5" s="131"/>
      <c r="EM5" s="131"/>
      <c r="EN5" s="131"/>
      <c r="EO5" s="131"/>
      <c r="EP5" s="131"/>
      <c r="EQ5" s="131"/>
      <c r="ER5" s="131"/>
      <c r="ES5" s="131"/>
      <c r="ET5" s="131"/>
      <c r="EU5" s="131"/>
      <c r="EV5" s="131"/>
      <c r="EW5" s="131"/>
      <c r="EX5" s="131"/>
      <c r="EY5" s="131"/>
      <c r="EZ5" s="131"/>
      <c r="FA5" s="131"/>
      <c r="FB5" s="131"/>
      <c r="FC5" s="131"/>
      <c r="FD5" s="131"/>
      <c r="FE5" s="131"/>
      <c r="FF5" s="131"/>
      <c r="FG5" s="131"/>
      <c r="FH5" s="131"/>
      <c r="FI5" s="131"/>
      <c r="FJ5" s="131"/>
      <c r="FK5" s="131"/>
      <c r="FL5" s="131"/>
      <c r="FM5" s="131"/>
      <c r="FN5" s="131"/>
      <c r="FO5" s="131"/>
      <c r="FP5" s="131"/>
    </row>
    <row r="6" spans="1:172">
      <c r="L6" s="131"/>
      <c r="M6" s="131"/>
      <c r="N6" s="131"/>
      <c r="O6" s="131"/>
      <c r="P6" s="131"/>
      <c r="Q6" s="131"/>
      <c r="R6" s="131"/>
      <c r="S6" s="131"/>
      <c r="T6" s="131"/>
      <c r="U6" s="131"/>
      <c r="V6" s="131"/>
      <c r="W6" s="131"/>
      <c r="X6" s="131"/>
      <c r="Y6" s="131"/>
      <c r="Z6" s="131"/>
      <c r="AA6" s="131"/>
      <c r="AB6" s="131"/>
      <c r="AC6" s="131"/>
      <c r="AD6" s="131"/>
      <c r="AE6" s="131"/>
      <c r="AF6" s="131"/>
      <c r="AG6" s="131"/>
      <c r="AH6" s="131"/>
      <c r="AI6" s="131"/>
      <c r="AJ6" s="131"/>
      <c r="AK6" s="131"/>
      <c r="AL6" s="131"/>
      <c r="AM6" s="131"/>
      <c r="AN6" s="131"/>
      <c r="AO6" s="131"/>
      <c r="AP6" s="131"/>
      <c r="AQ6" s="131"/>
      <c r="AR6" s="131"/>
      <c r="AS6" s="131"/>
      <c r="AT6" s="131"/>
      <c r="AU6" s="131"/>
      <c r="AV6" s="131"/>
      <c r="AW6" s="131"/>
      <c r="AX6" s="131"/>
      <c r="AY6" s="131"/>
      <c r="AZ6" s="131"/>
      <c r="BA6" s="131"/>
      <c r="BB6" s="131"/>
      <c r="BC6" s="131"/>
      <c r="BD6" s="131"/>
      <c r="BE6" s="131"/>
      <c r="BF6" s="131"/>
      <c r="BG6" s="131"/>
      <c r="BH6" s="131"/>
      <c r="BI6" s="131"/>
      <c r="BJ6" s="131"/>
      <c r="BK6" s="131"/>
      <c r="BL6" s="131"/>
      <c r="BM6" s="131"/>
      <c r="BN6" s="131"/>
      <c r="BO6" s="131"/>
      <c r="BP6" s="131"/>
      <c r="BQ6" s="131"/>
      <c r="BR6" s="131"/>
      <c r="BS6" s="131"/>
      <c r="BT6" s="131"/>
      <c r="BU6" s="131"/>
      <c r="BV6" s="131"/>
      <c r="BW6" s="131"/>
      <c r="BX6" s="131"/>
      <c r="BY6" s="131"/>
      <c r="BZ6" s="131"/>
      <c r="CA6" s="131"/>
      <c r="CB6" s="131"/>
      <c r="CC6" s="131"/>
      <c r="CD6" s="131"/>
      <c r="CE6" s="131"/>
      <c r="CF6" s="131"/>
      <c r="CG6" s="131"/>
      <c r="CH6" s="131"/>
      <c r="CI6" s="131"/>
      <c r="CJ6" s="131"/>
      <c r="CK6" s="131"/>
      <c r="CL6" s="131"/>
      <c r="CM6" s="131"/>
      <c r="CN6" s="131"/>
      <c r="CO6" s="131"/>
      <c r="CP6" s="131"/>
      <c r="CQ6" s="131"/>
      <c r="CR6" s="131"/>
      <c r="CS6" s="131"/>
      <c r="CT6" s="131"/>
      <c r="CU6" s="131"/>
      <c r="CV6" s="131"/>
      <c r="CW6" s="131"/>
      <c r="CX6" s="131"/>
      <c r="CY6" s="131"/>
      <c r="CZ6" s="131"/>
      <c r="DA6" s="131"/>
      <c r="DB6" s="131"/>
      <c r="DC6" s="131"/>
      <c r="DD6" s="131"/>
      <c r="DE6" s="131"/>
      <c r="DF6" s="131"/>
      <c r="DG6" s="131"/>
      <c r="DH6" s="131"/>
      <c r="DI6" s="131"/>
      <c r="DJ6" s="131"/>
      <c r="DK6" s="131"/>
      <c r="DL6" s="131"/>
      <c r="DM6" s="131"/>
      <c r="DN6" s="131"/>
      <c r="DO6" s="131"/>
      <c r="DP6" s="131"/>
      <c r="DQ6" s="131"/>
      <c r="DR6" s="131"/>
      <c r="DS6" s="131"/>
      <c r="DT6" s="131"/>
      <c r="DU6" s="131"/>
      <c r="DV6" s="131"/>
      <c r="DW6" s="131"/>
      <c r="DX6" s="131"/>
      <c r="DY6" s="131"/>
      <c r="DZ6" s="131"/>
      <c r="EA6" s="131"/>
      <c r="EB6" s="131"/>
      <c r="EC6" s="131"/>
      <c r="ED6" s="131"/>
      <c r="EE6" s="131"/>
      <c r="EF6" s="131"/>
      <c r="EG6" s="131"/>
      <c r="EH6" s="131"/>
      <c r="EI6" s="131"/>
      <c r="EJ6" s="131"/>
      <c r="EK6" s="131"/>
      <c r="EL6" s="131"/>
      <c r="EM6" s="131"/>
      <c r="EN6" s="131"/>
      <c r="EO6" s="131"/>
      <c r="EP6" s="131"/>
      <c r="EQ6" s="131"/>
      <c r="ER6" s="131"/>
      <c r="ES6" s="131"/>
      <c r="ET6" s="131"/>
      <c r="EU6" s="131"/>
      <c r="EV6" s="131"/>
      <c r="EW6" s="131"/>
      <c r="EX6" s="131"/>
      <c r="EY6" s="131"/>
      <c r="EZ6" s="131"/>
      <c r="FA6" s="131"/>
      <c r="FB6" s="131"/>
      <c r="FC6" s="131"/>
      <c r="FD6" s="131"/>
      <c r="FE6" s="131"/>
      <c r="FF6" s="131"/>
      <c r="FG6" s="131"/>
      <c r="FH6" s="131"/>
      <c r="FI6" s="131"/>
      <c r="FJ6" s="131"/>
      <c r="FK6" s="131"/>
      <c r="FL6" s="131"/>
      <c r="FM6" s="131"/>
      <c r="FN6" s="131"/>
      <c r="FO6" s="131"/>
      <c r="FP6" s="131"/>
    </row>
    <row r="7" spans="1:172">
      <c r="L7" s="131"/>
      <c r="M7" s="131"/>
      <c r="N7" s="131"/>
      <c r="O7" s="131"/>
      <c r="P7" s="131"/>
      <c r="Q7" s="131"/>
      <c r="R7" s="131"/>
      <c r="S7" s="131"/>
      <c r="T7" s="131"/>
      <c r="U7" s="131"/>
      <c r="V7" s="131"/>
      <c r="W7" s="131"/>
      <c r="X7" s="131"/>
      <c r="Y7" s="131"/>
      <c r="Z7" s="131"/>
      <c r="AA7" s="131"/>
      <c r="AB7" s="131"/>
      <c r="AC7" s="131"/>
      <c r="AD7" s="131"/>
      <c r="AE7" s="131"/>
      <c r="AF7" s="131"/>
      <c r="AG7" s="131"/>
      <c r="AH7" s="131"/>
      <c r="AI7" s="131"/>
      <c r="AJ7" s="131"/>
      <c r="AK7" s="131"/>
      <c r="AL7" s="131"/>
      <c r="AM7" s="131"/>
      <c r="AN7" s="131"/>
      <c r="AO7" s="131"/>
      <c r="AP7" s="131"/>
      <c r="AQ7" s="131"/>
      <c r="AR7" s="131"/>
      <c r="AS7" s="131"/>
      <c r="AT7" s="131"/>
      <c r="AU7" s="131"/>
      <c r="AV7" s="131"/>
      <c r="AW7" s="131"/>
      <c r="AX7" s="131"/>
      <c r="AY7" s="131"/>
      <c r="AZ7" s="131"/>
      <c r="BA7" s="131"/>
      <c r="BB7" s="131"/>
      <c r="BC7" s="131"/>
      <c r="BD7" s="131"/>
      <c r="BE7" s="131"/>
      <c r="BF7" s="131"/>
      <c r="BG7" s="131"/>
      <c r="BH7" s="131"/>
      <c r="BI7" s="131"/>
      <c r="BJ7" s="131"/>
      <c r="BK7" s="131"/>
      <c r="BL7" s="131"/>
      <c r="BM7" s="131"/>
      <c r="BN7" s="131"/>
      <c r="BO7" s="131"/>
      <c r="BP7" s="131"/>
      <c r="BQ7" s="131"/>
      <c r="BR7" s="131"/>
      <c r="BS7" s="131"/>
      <c r="BT7" s="131"/>
      <c r="BU7" s="131"/>
      <c r="BV7" s="131"/>
      <c r="BW7" s="131"/>
      <c r="BX7" s="131"/>
      <c r="BY7" s="131"/>
      <c r="BZ7" s="131"/>
      <c r="CA7" s="131"/>
      <c r="CB7" s="131"/>
      <c r="CC7" s="131"/>
      <c r="CD7" s="131"/>
      <c r="CE7" s="131"/>
      <c r="CF7" s="131"/>
      <c r="CG7" s="131"/>
      <c r="CH7" s="131"/>
      <c r="CI7" s="131"/>
      <c r="CJ7" s="131"/>
      <c r="CK7" s="131"/>
      <c r="CL7" s="131"/>
      <c r="CM7" s="131"/>
      <c r="CN7" s="131"/>
      <c r="CO7" s="131"/>
      <c r="CP7" s="131"/>
      <c r="CQ7" s="131"/>
      <c r="CR7" s="131"/>
      <c r="CS7" s="131"/>
      <c r="CT7" s="131"/>
      <c r="CU7" s="131"/>
      <c r="CV7" s="131"/>
      <c r="CW7" s="131"/>
      <c r="CX7" s="131"/>
      <c r="CY7" s="131"/>
      <c r="CZ7" s="131"/>
      <c r="DA7" s="131"/>
      <c r="DB7" s="131"/>
      <c r="DC7" s="131"/>
      <c r="DD7" s="131"/>
      <c r="DE7" s="131"/>
      <c r="DF7" s="131"/>
      <c r="DG7" s="131"/>
      <c r="DH7" s="131"/>
      <c r="DI7" s="131"/>
      <c r="DJ7" s="131"/>
      <c r="DK7" s="131"/>
      <c r="DL7" s="131"/>
      <c r="DM7" s="131"/>
      <c r="DN7" s="131"/>
      <c r="DO7" s="131"/>
      <c r="DP7" s="131"/>
      <c r="DQ7" s="131"/>
      <c r="DR7" s="131"/>
      <c r="DS7" s="131"/>
      <c r="DT7" s="131"/>
      <c r="DU7" s="131"/>
      <c r="DV7" s="131"/>
      <c r="DW7" s="131"/>
      <c r="DX7" s="131"/>
      <c r="DY7" s="131"/>
      <c r="DZ7" s="131"/>
      <c r="EA7" s="131"/>
      <c r="EB7" s="131"/>
      <c r="EC7" s="131"/>
      <c r="ED7" s="131"/>
      <c r="EE7" s="131"/>
      <c r="EF7" s="131"/>
      <c r="EG7" s="131"/>
      <c r="EH7" s="131"/>
      <c r="EI7" s="131"/>
      <c r="EJ7" s="131"/>
      <c r="EK7" s="131"/>
      <c r="EL7" s="131"/>
      <c r="EM7" s="131"/>
      <c r="EN7" s="131"/>
      <c r="EO7" s="131"/>
      <c r="EP7" s="131"/>
      <c r="EQ7" s="131"/>
      <c r="ER7" s="131"/>
      <c r="ES7" s="131"/>
      <c r="ET7" s="131"/>
      <c r="EU7" s="131"/>
      <c r="EV7" s="131"/>
      <c r="EW7" s="131"/>
      <c r="EX7" s="131"/>
      <c r="EY7" s="131"/>
      <c r="EZ7" s="131"/>
      <c r="FA7" s="131"/>
      <c r="FB7" s="131"/>
      <c r="FC7" s="131"/>
      <c r="FD7" s="131"/>
      <c r="FE7" s="131"/>
      <c r="FF7" s="131"/>
      <c r="FG7" s="131"/>
      <c r="FH7" s="131"/>
      <c r="FI7" s="131"/>
      <c r="FJ7" s="131"/>
      <c r="FK7" s="131"/>
      <c r="FL7" s="131"/>
      <c r="FM7" s="131"/>
      <c r="FN7" s="131"/>
      <c r="FO7" s="131"/>
      <c r="FP7" s="131"/>
    </row>
    <row r="8" spans="1:172">
      <c r="L8" s="131"/>
      <c r="M8" s="131"/>
      <c r="N8" s="131"/>
      <c r="O8" s="131"/>
      <c r="P8" s="131"/>
      <c r="Q8" s="131"/>
      <c r="R8" s="131"/>
      <c r="S8" s="131"/>
      <c r="T8" s="131"/>
      <c r="U8" s="131"/>
      <c r="V8" s="131"/>
      <c r="W8" s="131"/>
      <c r="X8" s="131"/>
      <c r="Y8" s="131"/>
      <c r="Z8" s="131"/>
      <c r="AA8" s="131"/>
      <c r="AB8" s="131"/>
      <c r="AC8" s="131"/>
      <c r="AD8" s="131"/>
      <c r="AE8" s="131"/>
      <c r="AF8" s="131"/>
      <c r="AG8" s="131"/>
      <c r="AH8" s="131"/>
      <c r="AI8" s="131"/>
      <c r="AJ8" s="131"/>
      <c r="AK8" s="131"/>
      <c r="AL8" s="131"/>
      <c r="AM8" s="131"/>
      <c r="AN8" s="131"/>
      <c r="AO8" s="131"/>
      <c r="AP8" s="131"/>
      <c r="AQ8" s="131"/>
      <c r="AR8" s="131"/>
      <c r="AS8" s="131"/>
      <c r="AT8" s="131"/>
      <c r="AU8" s="131"/>
      <c r="AV8" s="131"/>
      <c r="AW8" s="131"/>
      <c r="AX8" s="131"/>
      <c r="AY8" s="131"/>
      <c r="AZ8" s="131"/>
      <c r="BA8" s="131"/>
      <c r="BB8" s="131"/>
      <c r="BC8" s="131"/>
      <c r="BD8" s="131"/>
      <c r="BE8" s="131"/>
      <c r="BF8" s="131"/>
      <c r="BG8" s="131"/>
      <c r="BH8" s="131"/>
      <c r="BI8" s="131"/>
      <c r="BJ8" s="131"/>
      <c r="BK8" s="131"/>
      <c r="BL8" s="131"/>
      <c r="BM8" s="131"/>
      <c r="BN8" s="131"/>
      <c r="BO8" s="131"/>
      <c r="BP8" s="131"/>
      <c r="BQ8" s="131"/>
      <c r="BR8" s="131"/>
      <c r="BS8" s="131"/>
      <c r="BT8" s="131"/>
      <c r="BU8" s="131"/>
      <c r="BV8" s="131"/>
      <c r="BW8" s="131"/>
      <c r="BX8" s="131"/>
      <c r="BY8" s="131"/>
      <c r="BZ8" s="131"/>
      <c r="CA8" s="131"/>
      <c r="CB8" s="131"/>
      <c r="CC8" s="131"/>
      <c r="CD8" s="131"/>
      <c r="CE8" s="131"/>
      <c r="CF8" s="131"/>
      <c r="CG8" s="131"/>
      <c r="CH8" s="131"/>
      <c r="CI8" s="131"/>
      <c r="CJ8" s="131"/>
      <c r="CK8" s="131"/>
      <c r="CL8" s="131"/>
      <c r="CM8" s="131"/>
      <c r="CN8" s="131"/>
      <c r="CO8" s="131"/>
      <c r="CP8" s="131"/>
      <c r="CQ8" s="131"/>
      <c r="CR8" s="131"/>
      <c r="CS8" s="131"/>
      <c r="CT8" s="131"/>
      <c r="CU8" s="131"/>
      <c r="CV8" s="131"/>
      <c r="CW8" s="131"/>
      <c r="CX8" s="131"/>
      <c r="CY8" s="131"/>
      <c r="CZ8" s="131"/>
      <c r="DA8" s="131"/>
      <c r="DB8" s="131"/>
      <c r="DC8" s="131"/>
      <c r="DD8" s="131"/>
      <c r="DE8" s="131"/>
      <c r="DF8" s="131"/>
      <c r="DG8" s="131"/>
      <c r="DH8" s="131"/>
      <c r="DI8" s="131"/>
      <c r="DJ8" s="131"/>
      <c r="DK8" s="131"/>
      <c r="DL8" s="131"/>
      <c r="DM8" s="131"/>
      <c r="DN8" s="131"/>
      <c r="DO8" s="131"/>
      <c r="DP8" s="131"/>
      <c r="DQ8" s="131"/>
      <c r="DR8" s="131"/>
      <c r="DS8" s="131"/>
      <c r="DT8" s="131"/>
      <c r="DU8" s="131"/>
      <c r="DV8" s="131"/>
      <c r="DW8" s="131"/>
      <c r="DX8" s="131"/>
      <c r="DY8" s="131"/>
      <c r="DZ8" s="131"/>
      <c r="EA8" s="131"/>
      <c r="EB8" s="131"/>
      <c r="EC8" s="131"/>
      <c r="ED8" s="131"/>
      <c r="EE8" s="131"/>
      <c r="EF8" s="131"/>
      <c r="EG8" s="131"/>
      <c r="EH8" s="131"/>
      <c r="EI8" s="131"/>
      <c r="EJ8" s="131"/>
      <c r="EK8" s="131"/>
      <c r="EL8" s="131"/>
      <c r="EM8" s="131"/>
      <c r="EN8" s="131"/>
      <c r="EO8" s="131"/>
      <c r="EP8" s="131"/>
      <c r="EQ8" s="131"/>
      <c r="ER8" s="131"/>
      <c r="ES8" s="131"/>
      <c r="ET8" s="131"/>
      <c r="EU8" s="131"/>
      <c r="EV8" s="131"/>
      <c r="EW8" s="131"/>
      <c r="EX8" s="131"/>
      <c r="EY8" s="131"/>
      <c r="EZ8" s="131"/>
      <c r="FA8" s="131"/>
      <c r="FB8" s="131"/>
      <c r="FC8" s="131"/>
      <c r="FD8" s="131"/>
      <c r="FE8" s="131"/>
      <c r="FF8" s="131"/>
      <c r="FG8" s="131"/>
      <c r="FH8" s="131"/>
      <c r="FI8" s="131"/>
      <c r="FJ8" s="131"/>
      <c r="FK8" s="131"/>
      <c r="FL8" s="131"/>
      <c r="FM8" s="131"/>
      <c r="FN8" s="131"/>
      <c r="FO8" s="131"/>
      <c r="FP8" s="131"/>
    </row>
    <row r="9" spans="1:172" ht="18" customHeight="1">
      <c r="A9" s="150" t="s">
        <v>134</v>
      </c>
      <c r="B9" s="150"/>
      <c r="C9" s="150"/>
      <c r="D9" s="150"/>
      <c r="E9" s="150"/>
      <c r="F9" s="150"/>
      <c r="G9" s="150"/>
      <c r="H9" s="150"/>
      <c r="I9" s="150"/>
      <c r="J9" s="150"/>
      <c r="K9" s="150"/>
      <c r="L9" s="131"/>
      <c r="M9" s="131"/>
      <c r="N9" s="131"/>
      <c r="O9" s="131"/>
      <c r="P9" s="131"/>
      <c r="Q9" s="131"/>
      <c r="R9" s="131"/>
      <c r="S9" s="131"/>
      <c r="T9" s="131"/>
      <c r="U9" s="131"/>
      <c r="V9" s="131"/>
      <c r="W9" s="131"/>
      <c r="X9" s="131"/>
      <c r="Y9" s="131"/>
      <c r="Z9" s="131"/>
      <c r="AA9" s="131"/>
      <c r="AB9" s="131"/>
      <c r="AC9" s="131"/>
      <c r="AD9" s="131"/>
      <c r="AE9" s="131"/>
      <c r="AF9" s="131"/>
      <c r="AG9" s="131"/>
      <c r="AH9" s="131"/>
      <c r="AI9" s="131"/>
      <c r="AJ9" s="131"/>
      <c r="AK9" s="131"/>
      <c r="AL9" s="131"/>
      <c r="AM9" s="131"/>
      <c r="AN9" s="131"/>
      <c r="AO9" s="131"/>
      <c r="AP9" s="131"/>
      <c r="AQ9" s="131"/>
      <c r="AR9" s="131"/>
      <c r="AS9" s="131"/>
      <c r="AT9" s="131"/>
      <c r="AU9" s="131"/>
      <c r="AV9" s="131"/>
      <c r="AW9" s="131"/>
      <c r="AX9" s="131"/>
      <c r="AY9" s="131"/>
      <c r="AZ9" s="131"/>
      <c r="BA9" s="131"/>
      <c r="BB9" s="131"/>
      <c r="BC9" s="131"/>
      <c r="BD9" s="131"/>
      <c r="BE9" s="131"/>
      <c r="BF9" s="131"/>
      <c r="BG9" s="131"/>
      <c r="BH9" s="131"/>
      <c r="BI9" s="131"/>
      <c r="BJ9" s="131"/>
      <c r="BK9" s="131"/>
      <c r="BL9" s="131"/>
      <c r="BM9" s="131"/>
      <c r="BN9" s="131"/>
      <c r="BO9" s="131"/>
      <c r="BP9" s="131"/>
      <c r="BQ9" s="131"/>
      <c r="BR9" s="131"/>
      <c r="BS9" s="131"/>
      <c r="BT9" s="131"/>
      <c r="BU9" s="131"/>
      <c r="BV9" s="131"/>
      <c r="BW9" s="131"/>
      <c r="BX9" s="131"/>
      <c r="BY9" s="131"/>
      <c r="BZ9" s="131"/>
      <c r="CA9" s="131"/>
      <c r="CB9" s="131"/>
      <c r="CC9" s="131"/>
      <c r="CD9" s="131"/>
      <c r="CE9" s="131"/>
      <c r="CF9" s="131"/>
      <c r="CG9" s="131"/>
      <c r="CH9" s="131"/>
      <c r="CI9" s="131"/>
      <c r="CJ9" s="131"/>
      <c r="CK9" s="131"/>
      <c r="CL9" s="131"/>
      <c r="CM9" s="131"/>
      <c r="CN9" s="131"/>
      <c r="CO9" s="131"/>
      <c r="CP9" s="131"/>
      <c r="CQ9" s="131"/>
      <c r="CR9" s="131"/>
      <c r="CS9" s="131"/>
      <c r="CT9" s="131"/>
      <c r="CU9" s="131"/>
      <c r="CV9" s="131"/>
      <c r="CW9" s="131"/>
      <c r="CX9" s="131"/>
      <c r="CY9" s="131"/>
      <c r="CZ9" s="131"/>
      <c r="DA9" s="131"/>
      <c r="DB9" s="131"/>
      <c r="DC9" s="131"/>
      <c r="DD9" s="131"/>
      <c r="DE9" s="131"/>
      <c r="DF9" s="131"/>
      <c r="DG9" s="131"/>
      <c r="DH9" s="131"/>
      <c r="DI9" s="131"/>
      <c r="DJ9" s="131"/>
      <c r="DK9" s="131"/>
      <c r="DL9" s="131"/>
      <c r="DM9" s="131"/>
      <c r="DN9" s="131"/>
      <c r="DO9" s="131"/>
      <c r="DP9" s="131"/>
      <c r="DQ9" s="131"/>
      <c r="DR9" s="131"/>
      <c r="DS9" s="131"/>
      <c r="DT9" s="131"/>
      <c r="DU9" s="131"/>
      <c r="DV9" s="131"/>
      <c r="DW9" s="131"/>
      <c r="DX9" s="131"/>
      <c r="DY9" s="131"/>
      <c r="DZ9" s="131"/>
      <c r="EA9" s="131"/>
      <c r="EB9" s="131"/>
      <c r="EC9" s="131"/>
      <c r="ED9" s="131"/>
      <c r="EE9" s="131"/>
      <c r="EF9" s="131"/>
      <c r="EG9" s="131"/>
      <c r="EH9" s="131"/>
      <c r="EI9" s="131"/>
      <c r="EJ9" s="131"/>
      <c r="EK9" s="131"/>
      <c r="EL9" s="131"/>
      <c r="EM9" s="131"/>
      <c r="EN9" s="131"/>
      <c r="EO9" s="131"/>
      <c r="EP9" s="131"/>
      <c r="EQ9" s="131"/>
      <c r="ER9" s="131"/>
      <c r="ES9" s="131"/>
      <c r="ET9" s="131"/>
      <c r="EU9" s="131"/>
      <c r="EV9" s="131"/>
      <c r="EW9" s="131"/>
      <c r="EX9" s="131"/>
      <c r="EY9" s="131"/>
      <c r="EZ9" s="131"/>
      <c r="FA9" s="131"/>
      <c r="FB9" s="131"/>
      <c r="FC9" s="131"/>
      <c r="FD9" s="131"/>
      <c r="FE9" s="131"/>
      <c r="FF9" s="131"/>
      <c r="FG9" s="131"/>
      <c r="FH9" s="131"/>
      <c r="FI9" s="131"/>
      <c r="FJ9" s="131"/>
      <c r="FK9" s="131"/>
      <c r="FL9" s="131"/>
      <c r="FM9" s="131"/>
      <c r="FN9" s="131"/>
      <c r="FO9" s="131"/>
      <c r="FP9" s="131"/>
    </row>
    <row r="10" spans="1:172" s="135" customFormat="1">
      <c r="L10" s="86"/>
      <c r="M10" s="86"/>
      <c r="N10" s="86"/>
      <c r="O10" s="86"/>
      <c r="P10" s="86"/>
      <c r="Q10" s="86"/>
      <c r="R10" s="86"/>
      <c r="S10" s="86"/>
      <c r="T10" s="86"/>
      <c r="U10" s="86"/>
      <c r="V10" s="86"/>
      <c r="W10" s="86"/>
      <c r="X10" s="86"/>
      <c r="Y10" s="86"/>
      <c r="Z10" s="86"/>
      <c r="AA10" s="86"/>
      <c r="AB10" s="86"/>
      <c r="AC10" s="86"/>
      <c r="AD10" s="86"/>
      <c r="AE10" s="86"/>
      <c r="AF10" s="86"/>
      <c r="AG10" s="86"/>
      <c r="AH10" s="86"/>
      <c r="AI10" s="86"/>
      <c r="AJ10" s="86"/>
      <c r="AK10" s="86"/>
      <c r="AL10" s="86"/>
      <c r="AM10" s="86"/>
      <c r="AN10" s="86"/>
      <c r="AO10" s="86"/>
      <c r="AP10" s="86"/>
      <c r="AQ10" s="86"/>
      <c r="AR10" s="86"/>
      <c r="AS10" s="86"/>
      <c r="AT10" s="86"/>
      <c r="AU10" s="86"/>
      <c r="AV10" s="86"/>
      <c r="AW10" s="86"/>
      <c r="AX10" s="86"/>
      <c r="AY10" s="86"/>
      <c r="AZ10" s="86"/>
      <c r="BA10" s="86"/>
      <c r="BB10" s="86"/>
      <c r="BC10" s="86"/>
      <c r="BD10" s="86"/>
      <c r="BE10" s="86"/>
      <c r="BF10" s="86"/>
      <c r="BG10" s="86"/>
      <c r="BH10" s="86"/>
      <c r="BI10" s="86"/>
      <c r="BJ10" s="86"/>
      <c r="BK10" s="86"/>
      <c r="BL10" s="86"/>
      <c r="BM10" s="86"/>
      <c r="BN10" s="86"/>
      <c r="BO10" s="86"/>
      <c r="BP10" s="86"/>
      <c r="BQ10" s="86"/>
      <c r="BR10" s="86"/>
      <c r="BS10" s="86"/>
      <c r="BT10" s="86"/>
      <c r="BU10" s="86"/>
      <c r="BV10" s="86"/>
      <c r="BW10" s="86"/>
      <c r="BX10" s="86"/>
      <c r="BY10" s="86"/>
      <c r="BZ10" s="86"/>
      <c r="CA10" s="86"/>
      <c r="CB10" s="86"/>
      <c r="CC10" s="86"/>
      <c r="CD10" s="86"/>
      <c r="CE10" s="86"/>
      <c r="CF10" s="86"/>
      <c r="CG10" s="86"/>
      <c r="CH10" s="86"/>
      <c r="CI10" s="86"/>
      <c r="CJ10" s="86"/>
      <c r="CK10" s="86"/>
      <c r="CL10" s="86"/>
      <c r="CM10" s="86"/>
      <c r="CN10" s="86"/>
      <c r="CO10" s="86"/>
      <c r="CP10" s="86"/>
      <c r="CQ10" s="86"/>
      <c r="CR10" s="86"/>
      <c r="CS10" s="86"/>
      <c r="CT10" s="86"/>
      <c r="CU10" s="86"/>
      <c r="CV10" s="86"/>
      <c r="CW10" s="86"/>
      <c r="CX10" s="86"/>
      <c r="CY10" s="86"/>
      <c r="CZ10" s="86"/>
      <c r="DA10" s="86"/>
      <c r="DB10" s="86"/>
      <c r="DC10" s="86"/>
      <c r="DD10" s="86"/>
      <c r="DE10" s="86"/>
      <c r="DF10" s="86"/>
      <c r="DG10" s="86"/>
      <c r="DH10" s="86"/>
      <c r="DI10" s="86"/>
      <c r="DJ10" s="86"/>
      <c r="DK10" s="86"/>
      <c r="DL10" s="86"/>
      <c r="DM10" s="86"/>
      <c r="DN10" s="86"/>
      <c r="DO10" s="86"/>
      <c r="DP10" s="86"/>
      <c r="DQ10" s="86"/>
      <c r="DR10" s="86"/>
      <c r="DS10" s="86"/>
      <c r="DT10" s="86"/>
      <c r="DU10" s="86"/>
      <c r="DV10" s="86"/>
      <c r="DW10" s="86"/>
      <c r="DX10" s="86"/>
      <c r="DY10" s="86"/>
      <c r="DZ10" s="86"/>
      <c r="EA10" s="86"/>
      <c r="EB10" s="86"/>
      <c r="EC10" s="86"/>
      <c r="ED10" s="86"/>
      <c r="EE10" s="86"/>
      <c r="EF10" s="86"/>
      <c r="EG10" s="86"/>
      <c r="EH10" s="86"/>
      <c r="EI10" s="86"/>
      <c r="EJ10" s="86"/>
      <c r="EK10" s="86"/>
      <c r="EL10" s="86"/>
      <c r="EM10" s="86"/>
      <c r="EN10" s="86"/>
      <c r="EO10" s="86"/>
      <c r="EP10" s="86"/>
      <c r="EQ10" s="86"/>
      <c r="ER10" s="86"/>
      <c r="ES10" s="86"/>
      <c r="ET10" s="86"/>
      <c r="EU10" s="86"/>
      <c r="EV10" s="86"/>
      <c r="EW10" s="86"/>
      <c r="EX10" s="86"/>
      <c r="EY10" s="86"/>
      <c r="EZ10" s="86"/>
      <c r="FA10" s="86"/>
      <c r="FB10" s="86"/>
      <c r="FC10" s="86"/>
      <c r="FD10" s="86"/>
      <c r="FE10" s="86"/>
      <c r="FF10" s="86"/>
      <c r="FG10" s="86"/>
      <c r="FH10" s="86"/>
      <c r="FI10" s="86"/>
      <c r="FJ10" s="86"/>
      <c r="FK10" s="86"/>
      <c r="FL10" s="86"/>
      <c r="FM10" s="86"/>
      <c r="FN10" s="86"/>
      <c r="FO10" s="86"/>
      <c r="FP10" s="86"/>
    </row>
    <row r="11" spans="1:172" s="135" customFormat="1">
      <c r="A11" s="81"/>
      <c r="B11" s="78"/>
      <c r="C11" s="79"/>
      <c r="D11" s="79"/>
      <c r="E11" s="86"/>
      <c r="F11" s="86"/>
      <c r="G11" s="86"/>
      <c r="H11" s="86"/>
      <c r="I11" s="86"/>
      <c r="J11" s="86"/>
      <c r="K11" s="86"/>
      <c r="L11" s="86"/>
      <c r="M11" s="86"/>
      <c r="N11" s="86"/>
      <c r="O11" s="86"/>
      <c r="P11" s="86"/>
      <c r="Q11" s="86"/>
      <c r="R11" s="86"/>
      <c r="S11" s="86"/>
      <c r="T11" s="86"/>
      <c r="U11" s="86"/>
      <c r="V11" s="86"/>
      <c r="W11" s="86"/>
      <c r="X11" s="86"/>
      <c r="Y11" s="86"/>
      <c r="Z11" s="86"/>
      <c r="AA11" s="86"/>
      <c r="AB11" s="86"/>
      <c r="AC11" s="86"/>
      <c r="AD11" s="86"/>
      <c r="AE11" s="86"/>
      <c r="AF11" s="86"/>
      <c r="AG11" s="86"/>
      <c r="AH11" s="86"/>
      <c r="AI11" s="86"/>
      <c r="AJ11" s="86"/>
      <c r="AK11" s="86"/>
      <c r="AL11" s="86"/>
      <c r="AM11" s="86"/>
      <c r="AN11" s="86"/>
      <c r="AO11" s="86"/>
      <c r="AP11" s="86"/>
      <c r="AQ11" s="86"/>
      <c r="AR11" s="86"/>
      <c r="AS11" s="86"/>
      <c r="AT11" s="86"/>
      <c r="AU11" s="86"/>
      <c r="AV11" s="86"/>
      <c r="AW11" s="86"/>
      <c r="AX11" s="86"/>
      <c r="AY11" s="86"/>
      <c r="AZ11" s="86"/>
      <c r="BA11" s="86"/>
      <c r="BB11" s="86"/>
      <c r="BC11" s="86"/>
      <c r="BD11" s="86"/>
      <c r="BE11" s="86"/>
      <c r="BF11" s="86"/>
      <c r="BG11" s="86"/>
      <c r="BH11" s="86"/>
      <c r="BI11" s="86"/>
      <c r="BJ11" s="86"/>
      <c r="BK11" s="86"/>
      <c r="BL11" s="86"/>
      <c r="BM11" s="86"/>
      <c r="BN11" s="86"/>
      <c r="BO11" s="86"/>
      <c r="BP11" s="86"/>
      <c r="BQ11" s="86"/>
      <c r="BR11" s="86"/>
      <c r="BS11" s="86"/>
      <c r="BT11" s="86"/>
      <c r="BU11" s="86"/>
      <c r="BV11" s="86"/>
      <c r="BW11" s="86"/>
      <c r="BX11" s="86"/>
      <c r="BY11" s="86"/>
      <c r="BZ11" s="86"/>
      <c r="CA11" s="86"/>
      <c r="CB11" s="86"/>
      <c r="CC11" s="86"/>
      <c r="CD11" s="86"/>
      <c r="CE11" s="86"/>
      <c r="CF11" s="86"/>
      <c r="CG11" s="86"/>
      <c r="CH11" s="86"/>
      <c r="CI11" s="86"/>
      <c r="CJ11" s="86"/>
      <c r="CK11" s="86"/>
      <c r="CL11" s="86"/>
      <c r="CM11" s="86"/>
      <c r="CN11" s="86"/>
      <c r="CO11" s="86"/>
      <c r="CP11" s="86"/>
      <c r="CQ11" s="86"/>
      <c r="CR11" s="86"/>
      <c r="CS11" s="86"/>
      <c r="CT11" s="86"/>
      <c r="CU11" s="86"/>
      <c r="CV11" s="86"/>
      <c r="CW11" s="86"/>
      <c r="CX11" s="86"/>
      <c r="CY11" s="86"/>
      <c r="CZ11" s="86"/>
      <c r="DA11" s="86"/>
      <c r="DB11" s="86"/>
      <c r="DC11" s="86"/>
      <c r="DD11" s="86"/>
      <c r="DE11" s="86"/>
      <c r="DF11" s="86"/>
      <c r="DG11" s="86"/>
      <c r="DH11" s="86"/>
      <c r="DI11" s="86"/>
      <c r="DJ11" s="86"/>
      <c r="DK11" s="86"/>
      <c r="DL11" s="86"/>
      <c r="DM11" s="86"/>
      <c r="DN11" s="86"/>
      <c r="DO11" s="86"/>
      <c r="DP11" s="86"/>
      <c r="DQ11" s="86"/>
      <c r="DR11" s="86"/>
      <c r="DS11" s="86"/>
      <c r="DT11" s="86"/>
      <c r="DU11" s="86"/>
      <c r="DV11" s="86"/>
      <c r="DW11" s="86"/>
      <c r="DX11" s="86"/>
      <c r="DY11" s="86"/>
      <c r="DZ11" s="86"/>
      <c r="EA11" s="86"/>
      <c r="EB11" s="86"/>
      <c r="EC11" s="86"/>
      <c r="ED11" s="86"/>
      <c r="EE11" s="86"/>
      <c r="EF11" s="86"/>
      <c r="EG11" s="86"/>
      <c r="EH11" s="86"/>
      <c r="EI11" s="86"/>
      <c r="EJ11" s="86"/>
      <c r="EK11" s="86"/>
      <c r="EL11" s="86"/>
      <c r="EM11" s="86"/>
      <c r="EN11" s="86"/>
      <c r="EO11" s="86"/>
      <c r="EP11" s="86"/>
      <c r="EQ11" s="86"/>
      <c r="ER11" s="86"/>
      <c r="ES11" s="86"/>
      <c r="ET11" s="86"/>
      <c r="EU11" s="86"/>
      <c r="EV11" s="86"/>
      <c r="EW11" s="86"/>
      <c r="EX11" s="86"/>
      <c r="EY11" s="86"/>
      <c r="EZ11" s="86"/>
      <c r="FA11" s="86"/>
      <c r="FB11" s="86"/>
      <c r="FC11" s="86"/>
      <c r="FD11" s="86"/>
      <c r="FE11" s="86"/>
      <c r="FF11" s="86"/>
      <c r="FG11" s="86"/>
      <c r="FH11" s="86"/>
      <c r="FI11" s="86"/>
      <c r="FJ11" s="86"/>
      <c r="FK11" s="86"/>
      <c r="FL11" s="86"/>
      <c r="FM11" s="86"/>
      <c r="FN11" s="86"/>
      <c r="FO11" s="86"/>
      <c r="FP11" s="86"/>
    </row>
    <row r="12" spans="1:172" s="135" customFormat="1">
      <c r="A12" s="205" t="s">
        <v>234</v>
      </c>
      <c r="B12" s="205"/>
      <c r="C12" s="205"/>
      <c r="D12" s="205"/>
      <c r="E12" s="205"/>
      <c r="F12" s="205"/>
      <c r="G12" s="205"/>
      <c r="H12" s="205"/>
      <c r="I12" s="205"/>
      <c r="J12" s="205"/>
      <c r="K12" s="205"/>
      <c r="L12" s="86"/>
      <c r="M12" s="86"/>
      <c r="N12" s="86"/>
      <c r="O12" s="86"/>
      <c r="P12" s="86"/>
      <c r="Q12" s="86"/>
      <c r="R12" s="86"/>
      <c r="S12" s="86"/>
      <c r="T12" s="86"/>
      <c r="U12" s="86"/>
      <c r="V12" s="86"/>
      <c r="W12" s="86"/>
      <c r="X12" s="86"/>
      <c r="Y12" s="86"/>
      <c r="Z12" s="86"/>
      <c r="AA12" s="86"/>
      <c r="AB12" s="86"/>
      <c r="AC12" s="86"/>
      <c r="AD12" s="86"/>
      <c r="AE12" s="86"/>
      <c r="AF12" s="86"/>
      <c r="AG12" s="86"/>
      <c r="AH12" s="86"/>
      <c r="AI12" s="86"/>
      <c r="AJ12" s="86"/>
      <c r="AK12" s="86"/>
      <c r="AL12" s="86"/>
      <c r="AM12" s="86"/>
      <c r="AN12" s="86"/>
      <c r="AO12" s="86"/>
      <c r="AP12" s="86"/>
      <c r="AQ12" s="86"/>
      <c r="AR12" s="86"/>
      <c r="AS12" s="86"/>
      <c r="AT12" s="86"/>
      <c r="AU12" s="86"/>
      <c r="AV12" s="86"/>
      <c r="AW12" s="86"/>
      <c r="AX12" s="86"/>
      <c r="AY12" s="86"/>
      <c r="AZ12" s="86"/>
      <c r="BA12" s="86"/>
      <c r="BB12" s="86"/>
      <c r="BC12" s="86"/>
      <c r="BD12" s="86"/>
      <c r="BE12" s="86"/>
      <c r="BF12" s="86"/>
      <c r="BG12" s="86"/>
      <c r="BH12" s="86"/>
      <c r="BI12" s="86"/>
      <c r="BJ12" s="86"/>
      <c r="BK12" s="86"/>
      <c r="BL12" s="86"/>
      <c r="BM12" s="86"/>
      <c r="BN12" s="86"/>
      <c r="BO12" s="86"/>
      <c r="BP12" s="86"/>
      <c r="BQ12" s="86"/>
      <c r="BR12" s="86"/>
      <c r="BS12" s="86"/>
      <c r="BT12" s="86"/>
      <c r="BU12" s="86"/>
      <c r="BV12" s="86"/>
      <c r="BW12" s="86"/>
      <c r="BX12" s="86"/>
      <c r="BY12" s="86"/>
      <c r="BZ12" s="86"/>
      <c r="CA12" s="86"/>
      <c r="CB12" s="86"/>
      <c r="CC12" s="86"/>
      <c r="CD12" s="86"/>
      <c r="CE12" s="86"/>
      <c r="CF12" s="86"/>
      <c r="CG12" s="86"/>
      <c r="CH12" s="86"/>
      <c r="CI12" s="86"/>
      <c r="CJ12" s="86"/>
      <c r="CK12" s="86"/>
      <c r="CL12" s="86"/>
      <c r="CM12" s="86"/>
      <c r="CN12" s="86"/>
      <c r="CO12" s="86"/>
      <c r="CP12" s="86"/>
      <c r="CQ12" s="86"/>
      <c r="CR12" s="86"/>
      <c r="CS12" s="86"/>
      <c r="CT12" s="86"/>
      <c r="CU12" s="86"/>
      <c r="CV12" s="86"/>
      <c r="CW12" s="86"/>
      <c r="CX12" s="86"/>
      <c r="CY12" s="86"/>
      <c r="CZ12" s="86"/>
      <c r="DA12" s="86"/>
      <c r="DB12" s="86"/>
      <c r="DC12" s="86"/>
      <c r="DD12" s="86"/>
      <c r="DE12" s="86"/>
      <c r="DF12" s="86"/>
      <c r="DG12" s="86"/>
      <c r="DH12" s="86"/>
      <c r="DI12" s="86"/>
      <c r="DJ12" s="86"/>
      <c r="DK12" s="86"/>
      <c r="DL12" s="86"/>
      <c r="DM12" s="86"/>
      <c r="DN12" s="86"/>
      <c r="DO12" s="86"/>
      <c r="DP12" s="86"/>
      <c r="DQ12" s="86"/>
      <c r="DR12" s="86"/>
      <c r="DS12" s="86"/>
      <c r="DT12" s="86"/>
      <c r="DU12" s="86"/>
      <c r="DV12" s="86"/>
      <c r="DW12" s="86"/>
      <c r="DX12" s="86"/>
      <c r="DY12" s="86"/>
      <c r="DZ12" s="86"/>
      <c r="EA12" s="86"/>
      <c r="EB12" s="86"/>
      <c r="EC12" s="86"/>
      <c r="ED12" s="86"/>
      <c r="EE12" s="86"/>
      <c r="EF12" s="86"/>
      <c r="EG12" s="86"/>
      <c r="EH12" s="86"/>
      <c r="EI12" s="86"/>
      <c r="EJ12" s="86"/>
      <c r="EK12" s="86"/>
      <c r="EL12" s="86"/>
      <c r="EM12" s="86"/>
      <c r="EN12" s="86"/>
      <c r="EO12" s="86"/>
      <c r="EP12" s="86"/>
      <c r="EQ12" s="86"/>
      <c r="ER12" s="86"/>
      <c r="ES12" s="86"/>
      <c r="ET12" s="86"/>
      <c r="EU12" s="86"/>
      <c r="EV12" s="86"/>
      <c r="EW12" s="86"/>
      <c r="EX12" s="86"/>
      <c r="EY12" s="86"/>
      <c r="EZ12" s="86"/>
      <c r="FA12" s="86"/>
      <c r="FB12" s="86"/>
      <c r="FC12" s="86"/>
      <c r="FD12" s="86"/>
      <c r="FE12" s="86"/>
      <c r="FF12" s="86"/>
      <c r="FG12" s="86"/>
      <c r="FH12" s="86"/>
      <c r="FI12" s="86"/>
      <c r="FJ12" s="86"/>
      <c r="FK12" s="86"/>
      <c r="FL12" s="86"/>
      <c r="FM12" s="86"/>
      <c r="FN12" s="86"/>
      <c r="FO12" s="86"/>
      <c r="FP12" s="86"/>
    </row>
    <row r="13" spans="1:172" s="135" customFormat="1">
      <c r="A13" s="151"/>
      <c r="B13" s="86"/>
      <c r="C13" s="85"/>
      <c r="D13" s="85"/>
      <c r="E13" s="85"/>
      <c r="F13" s="85"/>
      <c r="G13" s="85"/>
      <c r="H13" s="85"/>
      <c r="I13" s="86"/>
      <c r="J13" s="86"/>
      <c r="K13" s="86"/>
      <c r="L13" s="86"/>
      <c r="M13" s="86"/>
      <c r="N13" s="86"/>
      <c r="O13" s="86"/>
      <c r="P13" s="86"/>
      <c r="Q13" s="86"/>
      <c r="R13" s="86"/>
      <c r="S13" s="86"/>
      <c r="T13" s="86"/>
      <c r="U13" s="86"/>
      <c r="V13" s="86"/>
      <c r="W13" s="86"/>
      <c r="X13" s="86"/>
      <c r="Y13" s="86"/>
      <c r="Z13" s="86"/>
      <c r="AA13" s="86"/>
      <c r="AB13" s="86"/>
      <c r="AC13" s="86"/>
      <c r="AD13" s="86"/>
      <c r="AE13" s="86"/>
      <c r="AF13" s="86"/>
      <c r="AG13" s="86"/>
      <c r="AH13" s="86"/>
      <c r="AI13" s="86"/>
      <c r="AJ13" s="86"/>
      <c r="AK13" s="86"/>
      <c r="AL13" s="86"/>
      <c r="AM13" s="86"/>
      <c r="AN13" s="86"/>
      <c r="AO13" s="86"/>
      <c r="AP13" s="86"/>
      <c r="AQ13" s="86"/>
      <c r="AR13" s="86"/>
      <c r="AS13" s="86"/>
      <c r="AT13" s="86"/>
      <c r="AU13" s="86"/>
      <c r="AV13" s="86"/>
      <c r="AW13" s="86"/>
      <c r="AX13" s="86"/>
      <c r="AY13" s="86"/>
      <c r="AZ13" s="86"/>
      <c r="BA13" s="86"/>
      <c r="BB13" s="86"/>
      <c r="BC13" s="86"/>
      <c r="BD13" s="86"/>
      <c r="BE13" s="86"/>
      <c r="BF13" s="86"/>
      <c r="BG13" s="86"/>
      <c r="BH13" s="86"/>
      <c r="BI13" s="86"/>
      <c r="BJ13" s="86"/>
      <c r="BK13" s="86"/>
      <c r="BL13" s="86"/>
      <c r="BM13" s="86"/>
      <c r="BN13" s="86"/>
      <c r="BO13" s="86"/>
      <c r="BP13" s="86"/>
      <c r="BQ13" s="86"/>
      <c r="BR13" s="86"/>
      <c r="BS13" s="86"/>
      <c r="BT13" s="86"/>
      <c r="BU13" s="86"/>
      <c r="BV13" s="86"/>
      <c r="BW13" s="86"/>
      <c r="BX13" s="86"/>
      <c r="BY13" s="86"/>
      <c r="BZ13" s="86"/>
      <c r="CA13" s="86"/>
      <c r="CB13" s="86"/>
      <c r="CC13" s="86"/>
      <c r="CD13" s="86"/>
      <c r="CE13" s="86"/>
      <c r="CF13" s="86"/>
      <c r="CG13" s="86"/>
      <c r="CH13" s="86"/>
      <c r="CI13" s="86"/>
      <c r="CJ13" s="86"/>
      <c r="CK13" s="86"/>
      <c r="CL13" s="86"/>
      <c r="CM13" s="86"/>
      <c r="CN13" s="86"/>
      <c r="CO13" s="86"/>
      <c r="CP13" s="86"/>
      <c r="CQ13" s="86"/>
      <c r="CR13" s="86"/>
      <c r="CS13" s="86"/>
      <c r="CT13" s="86"/>
      <c r="CU13" s="86"/>
      <c r="CV13" s="86"/>
      <c r="CW13" s="86"/>
      <c r="CX13" s="86"/>
      <c r="CY13" s="86"/>
      <c r="CZ13" s="86"/>
      <c r="DA13" s="86"/>
      <c r="DB13" s="86"/>
      <c r="DC13" s="86"/>
      <c r="DD13" s="86"/>
      <c r="DE13" s="86"/>
      <c r="DF13" s="86"/>
      <c r="DG13" s="86"/>
      <c r="DH13" s="86"/>
      <c r="DI13" s="86"/>
      <c r="DJ13" s="86"/>
      <c r="DK13" s="86"/>
      <c r="DL13" s="86"/>
      <c r="DM13" s="86"/>
      <c r="DN13" s="86"/>
      <c r="DO13" s="86"/>
      <c r="DP13" s="86"/>
      <c r="DQ13" s="86"/>
      <c r="DR13" s="86"/>
      <c r="DS13" s="86"/>
      <c r="DT13" s="86"/>
      <c r="DU13" s="86"/>
      <c r="DV13" s="86"/>
      <c r="DW13" s="86"/>
      <c r="DX13" s="86"/>
      <c r="DY13" s="86"/>
      <c r="DZ13" s="86"/>
      <c r="EA13" s="86"/>
      <c r="EB13" s="86"/>
      <c r="EC13" s="86"/>
      <c r="ED13" s="86"/>
      <c r="EE13" s="86"/>
      <c r="EF13" s="86"/>
      <c r="EG13" s="86"/>
      <c r="EH13" s="86"/>
      <c r="EI13" s="86"/>
      <c r="EJ13" s="86"/>
      <c r="EK13" s="86"/>
      <c r="EL13" s="86"/>
      <c r="EM13" s="86"/>
      <c r="EN13" s="86"/>
      <c r="EO13" s="86"/>
      <c r="EP13" s="86"/>
      <c r="EQ13" s="86"/>
      <c r="ER13" s="86"/>
      <c r="ES13" s="86"/>
      <c r="ET13" s="86"/>
      <c r="EU13" s="86"/>
      <c r="EV13" s="86"/>
      <c r="EW13" s="86"/>
      <c r="EX13" s="86"/>
      <c r="EY13" s="86"/>
      <c r="EZ13" s="86"/>
      <c r="FA13" s="86"/>
      <c r="FB13" s="86"/>
      <c r="FC13" s="86"/>
      <c r="FD13" s="86"/>
      <c r="FE13" s="86"/>
      <c r="FF13" s="86"/>
      <c r="FG13" s="86"/>
      <c r="FH13" s="86"/>
      <c r="FI13" s="86"/>
      <c r="FJ13" s="86"/>
      <c r="FK13" s="86"/>
      <c r="FL13" s="86"/>
      <c r="FM13" s="86"/>
      <c r="FN13" s="86"/>
      <c r="FO13" s="86"/>
      <c r="FP13" s="86"/>
    </row>
    <row r="14" spans="1:172" s="135" customFormat="1">
      <c r="A14" s="86"/>
      <c r="B14" s="86"/>
      <c r="C14" s="85"/>
      <c r="D14" s="85"/>
      <c r="E14" s="85"/>
      <c r="F14" s="85"/>
      <c r="G14" s="85"/>
      <c r="H14" s="85"/>
      <c r="I14" s="86"/>
      <c r="J14" s="86"/>
      <c r="K14" s="86"/>
      <c r="L14" s="86"/>
      <c r="M14" s="86"/>
      <c r="N14" s="86"/>
      <c r="O14" s="86"/>
      <c r="P14" s="86"/>
      <c r="Q14" s="86"/>
      <c r="R14" s="86"/>
      <c r="S14" s="86"/>
      <c r="T14" s="86"/>
      <c r="U14" s="86"/>
      <c r="V14" s="86"/>
      <c r="W14" s="86"/>
      <c r="X14" s="86"/>
      <c r="Y14" s="86"/>
      <c r="Z14" s="86"/>
      <c r="AA14" s="86"/>
      <c r="AB14" s="86"/>
      <c r="AC14" s="86"/>
      <c r="AD14" s="86"/>
      <c r="AE14" s="86"/>
      <c r="AF14" s="86"/>
      <c r="AG14" s="86"/>
      <c r="AH14" s="86"/>
      <c r="AI14" s="86"/>
      <c r="AJ14" s="86"/>
      <c r="AK14" s="86"/>
      <c r="AL14" s="86"/>
      <c r="AM14" s="86"/>
      <c r="AN14" s="86"/>
      <c r="AO14" s="86"/>
      <c r="AP14" s="86"/>
      <c r="AQ14" s="86"/>
      <c r="AR14" s="86"/>
      <c r="AS14" s="86"/>
      <c r="AT14" s="86"/>
      <c r="AU14" s="86"/>
      <c r="AV14" s="86"/>
      <c r="AW14" s="86"/>
      <c r="AX14" s="86"/>
      <c r="AY14" s="86"/>
      <c r="AZ14" s="86"/>
      <c r="BA14" s="86"/>
      <c r="BB14" s="86"/>
      <c r="BC14" s="86"/>
      <c r="BD14" s="86"/>
      <c r="BE14" s="86"/>
      <c r="BF14" s="86"/>
      <c r="BG14" s="86"/>
      <c r="BH14" s="86"/>
      <c r="BI14" s="86"/>
      <c r="BJ14" s="86"/>
      <c r="BK14" s="86"/>
      <c r="BL14" s="86"/>
      <c r="BM14" s="86"/>
      <c r="BN14" s="86"/>
      <c r="BO14" s="86"/>
      <c r="BP14" s="86"/>
      <c r="BQ14" s="86"/>
      <c r="BR14" s="86"/>
      <c r="BS14" s="86"/>
      <c r="BT14" s="86"/>
      <c r="BU14" s="86"/>
      <c r="BV14" s="86"/>
      <c r="BW14" s="86"/>
      <c r="BX14" s="86"/>
      <c r="BY14" s="86"/>
      <c r="BZ14" s="86"/>
      <c r="CA14" s="86"/>
      <c r="CB14" s="86"/>
      <c r="CC14" s="86"/>
      <c r="CD14" s="86"/>
      <c r="CE14" s="86"/>
      <c r="CF14" s="86"/>
      <c r="CG14" s="86"/>
      <c r="CH14" s="86"/>
      <c r="CI14" s="86"/>
      <c r="CJ14" s="86"/>
      <c r="CK14" s="86"/>
      <c r="CL14" s="86"/>
      <c r="CM14" s="86"/>
      <c r="CN14" s="86"/>
      <c r="CO14" s="86"/>
      <c r="CP14" s="86"/>
      <c r="CQ14" s="86"/>
      <c r="CR14" s="86"/>
      <c r="CS14" s="86"/>
      <c r="CT14" s="86"/>
      <c r="CU14" s="86"/>
      <c r="CV14" s="86"/>
      <c r="CW14" s="86"/>
      <c r="CX14" s="86"/>
      <c r="CY14" s="86"/>
      <c r="CZ14" s="86"/>
      <c r="DA14" s="86"/>
      <c r="DB14" s="86"/>
      <c r="DC14" s="86"/>
      <c r="DD14" s="86"/>
      <c r="DE14" s="86"/>
      <c r="DF14" s="86"/>
      <c r="DG14" s="86"/>
      <c r="DH14" s="86"/>
      <c r="DI14" s="86"/>
      <c r="DJ14" s="86"/>
      <c r="DK14" s="86"/>
      <c r="DL14" s="86"/>
      <c r="DM14" s="86"/>
      <c r="DN14" s="86"/>
      <c r="DO14" s="86"/>
      <c r="DP14" s="86"/>
      <c r="DQ14" s="86"/>
      <c r="DR14" s="86"/>
      <c r="DS14" s="86"/>
      <c r="DT14" s="86"/>
      <c r="DU14" s="86"/>
      <c r="DV14" s="86"/>
      <c r="DW14" s="86"/>
      <c r="DX14" s="86"/>
      <c r="DY14" s="86"/>
      <c r="DZ14" s="86"/>
      <c r="EA14" s="86"/>
      <c r="EB14" s="86"/>
      <c r="EC14" s="86"/>
      <c r="ED14" s="86"/>
      <c r="EE14" s="86"/>
      <c r="EF14" s="86"/>
      <c r="EG14" s="86"/>
      <c r="EH14" s="86"/>
      <c r="EI14" s="86"/>
      <c r="EJ14" s="86"/>
      <c r="EK14" s="86"/>
      <c r="EL14" s="86"/>
      <c r="EM14" s="86"/>
      <c r="EN14" s="86"/>
      <c r="EO14" s="86"/>
      <c r="EP14" s="86"/>
      <c r="EQ14" s="86"/>
      <c r="ER14" s="86"/>
      <c r="ES14" s="86"/>
      <c r="ET14" s="86"/>
      <c r="EU14" s="86"/>
      <c r="EV14" s="86"/>
      <c r="EW14" s="86"/>
      <c r="EX14" s="86"/>
      <c r="EY14" s="86"/>
      <c r="EZ14" s="86"/>
      <c r="FA14" s="86"/>
      <c r="FB14" s="86"/>
      <c r="FC14" s="86"/>
      <c r="FD14" s="86"/>
      <c r="FE14" s="86"/>
      <c r="FF14" s="86"/>
      <c r="FG14" s="86"/>
      <c r="FH14" s="86"/>
      <c r="FI14" s="86"/>
      <c r="FJ14" s="86"/>
      <c r="FK14" s="86"/>
      <c r="FL14" s="86"/>
      <c r="FM14" s="86"/>
      <c r="FN14" s="86"/>
      <c r="FO14" s="86"/>
      <c r="FP14" s="86"/>
    </row>
    <row r="15" spans="1:172" s="135" customFormat="1">
      <c r="A15" s="263"/>
      <c r="B15" s="264" t="s">
        <v>92</v>
      </c>
      <c r="C15" s="88" t="str">
        <f>IF('Purchase Order Input'!C15:K15="","",'Purchase Order Input'!C15:K15)</f>
        <v/>
      </c>
      <c r="D15" s="88"/>
      <c r="E15" s="88"/>
      <c r="F15" s="88"/>
      <c r="G15" s="88"/>
      <c r="H15" s="88"/>
      <c r="I15" s="88"/>
      <c r="J15" s="88"/>
      <c r="K15" s="88"/>
      <c r="L15" s="86"/>
      <c r="M15" s="86"/>
      <c r="N15" s="86"/>
      <c r="O15" s="86"/>
      <c r="P15" s="86"/>
      <c r="Q15" s="86"/>
      <c r="R15" s="86"/>
      <c r="S15" s="86"/>
      <c r="T15" s="86"/>
      <c r="U15" s="86"/>
      <c r="V15" s="86"/>
      <c r="W15" s="86"/>
      <c r="X15" s="86"/>
      <c r="Y15" s="86"/>
      <c r="Z15" s="86"/>
      <c r="AA15" s="86"/>
      <c r="AB15" s="86"/>
      <c r="AC15" s="86"/>
      <c r="AD15" s="86"/>
      <c r="AE15" s="86"/>
      <c r="AF15" s="86"/>
      <c r="AG15" s="86"/>
      <c r="AH15" s="86"/>
      <c r="AI15" s="86"/>
      <c r="AJ15" s="86"/>
      <c r="AK15" s="86"/>
      <c r="AL15" s="86"/>
      <c r="AM15" s="86"/>
      <c r="AN15" s="86"/>
      <c r="AO15" s="86"/>
      <c r="AP15" s="86"/>
      <c r="AQ15" s="86"/>
      <c r="AR15" s="86"/>
      <c r="AS15" s="86"/>
      <c r="AT15" s="86"/>
      <c r="AU15" s="86"/>
      <c r="AV15" s="86"/>
      <c r="AW15" s="86"/>
      <c r="AX15" s="86"/>
      <c r="AY15" s="86"/>
      <c r="AZ15" s="86"/>
      <c r="BA15" s="86"/>
      <c r="BB15" s="86"/>
      <c r="BC15" s="86"/>
      <c r="BD15" s="86"/>
      <c r="BE15" s="86"/>
      <c r="BF15" s="86"/>
      <c r="BG15" s="86"/>
      <c r="BH15" s="86"/>
      <c r="BI15" s="86"/>
      <c r="BJ15" s="86"/>
      <c r="BK15" s="86"/>
      <c r="BL15" s="86"/>
      <c r="BM15" s="86"/>
      <c r="BN15" s="86"/>
      <c r="BO15" s="86"/>
      <c r="BP15" s="86"/>
      <c r="BQ15" s="86"/>
      <c r="BR15" s="86"/>
      <c r="BS15" s="86"/>
      <c r="BT15" s="86"/>
      <c r="BU15" s="86"/>
      <c r="BV15" s="86"/>
      <c r="BW15" s="86"/>
      <c r="BX15" s="86"/>
      <c r="BY15" s="86"/>
      <c r="BZ15" s="86"/>
      <c r="CA15" s="86"/>
      <c r="CB15" s="86"/>
      <c r="CC15" s="86"/>
      <c r="CD15" s="86"/>
      <c r="CE15" s="86"/>
      <c r="CF15" s="86"/>
      <c r="CG15" s="86"/>
      <c r="CH15" s="86"/>
      <c r="CI15" s="86"/>
      <c r="CJ15" s="86"/>
      <c r="CK15" s="86"/>
      <c r="CL15" s="86"/>
      <c r="CM15" s="86"/>
      <c r="CN15" s="86"/>
      <c r="CO15" s="86"/>
      <c r="CP15" s="86"/>
      <c r="CQ15" s="86"/>
      <c r="CR15" s="86"/>
      <c r="CS15" s="86"/>
      <c r="CT15" s="86"/>
      <c r="CU15" s="86"/>
      <c r="CV15" s="86"/>
      <c r="CW15" s="86"/>
      <c r="CX15" s="86"/>
      <c r="CY15" s="86"/>
      <c r="CZ15" s="86"/>
      <c r="DA15" s="86"/>
      <c r="DB15" s="86"/>
      <c r="DC15" s="86"/>
      <c r="DD15" s="86"/>
      <c r="DE15" s="86"/>
      <c r="DF15" s="86"/>
      <c r="DG15" s="86"/>
      <c r="DH15" s="86"/>
      <c r="DI15" s="86"/>
      <c r="DJ15" s="86"/>
      <c r="DK15" s="86"/>
      <c r="DL15" s="86"/>
      <c r="DM15" s="86"/>
      <c r="DN15" s="86"/>
      <c r="DO15" s="86"/>
      <c r="DP15" s="86"/>
      <c r="DQ15" s="86"/>
      <c r="DR15" s="86"/>
      <c r="DS15" s="86"/>
      <c r="DT15" s="86"/>
      <c r="DU15" s="86"/>
      <c r="DV15" s="86"/>
      <c r="DW15" s="86"/>
      <c r="DX15" s="86"/>
      <c r="DY15" s="86"/>
      <c r="DZ15" s="86"/>
      <c r="EA15" s="86"/>
      <c r="EB15" s="86"/>
      <c r="EC15" s="86"/>
      <c r="ED15" s="86"/>
      <c r="EE15" s="86"/>
      <c r="EF15" s="86"/>
      <c r="EG15" s="86"/>
      <c r="EH15" s="86"/>
      <c r="EI15" s="86"/>
      <c r="EJ15" s="86"/>
      <c r="EK15" s="86"/>
      <c r="EL15" s="86"/>
      <c r="EM15" s="86"/>
      <c r="EN15" s="86"/>
      <c r="EO15" s="86"/>
      <c r="EP15" s="86"/>
      <c r="EQ15" s="86"/>
      <c r="ER15" s="86"/>
      <c r="ES15" s="86"/>
      <c r="ET15" s="86"/>
      <c r="EU15" s="86"/>
      <c r="EV15" s="86"/>
      <c r="EW15" s="86"/>
      <c r="EX15" s="86"/>
      <c r="EY15" s="86"/>
      <c r="EZ15" s="86"/>
      <c r="FA15" s="86"/>
      <c r="FB15" s="86"/>
      <c r="FC15" s="86"/>
      <c r="FD15" s="86"/>
      <c r="FE15" s="86"/>
      <c r="FF15" s="86"/>
      <c r="FG15" s="86"/>
      <c r="FH15" s="86"/>
      <c r="FI15" s="86"/>
      <c r="FJ15" s="86"/>
      <c r="FK15" s="86"/>
      <c r="FL15" s="86"/>
      <c r="FM15" s="86"/>
      <c r="FN15" s="86"/>
      <c r="FO15" s="86"/>
      <c r="FP15" s="86"/>
    </row>
    <row r="16" spans="1:172" s="135" customFormat="1">
      <c r="A16" s="265" t="s">
        <v>93</v>
      </c>
      <c r="B16" s="265"/>
      <c r="C16" s="90" t="str">
        <f>IF('Purchase Order Input'!C16:F16="","",'Purchase Order Input'!C16:F16)</f>
        <v/>
      </c>
      <c r="D16" s="90"/>
      <c r="E16" s="90"/>
      <c r="F16" s="90"/>
      <c r="G16" s="91" t="s">
        <v>94</v>
      </c>
      <c r="H16" s="152" t="str">
        <f>IF('Purchase Order Input'!H16="","",'Purchase Order Input'!H16)</f>
        <v/>
      </c>
      <c r="I16" s="152"/>
      <c r="J16" s="152"/>
      <c r="K16" s="152"/>
      <c r="L16" s="86"/>
      <c r="M16" s="86"/>
      <c r="N16" s="86"/>
      <c r="O16" s="86"/>
      <c r="P16" s="86"/>
      <c r="Q16" s="86"/>
      <c r="R16" s="86"/>
      <c r="S16" s="86"/>
      <c r="T16" s="86"/>
      <c r="U16" s="86"/>
      <c r="V16" s="86"/>
      <c r="W16" s="86"/>
      <c r="X16" s="86"/>
      <c r="Y16" s="86"/>
      <c r="Z16" s="86"/>
      <c r="AA16" s="86"/>
      <c r="AB16" s="86"/>
      <c r="AC16" s="86"/>
      <c r="AD16" s="86"/>
      <c r="AE16" s="86"/>
      <c r="AF16" s="86"/>
      <c r="AG16" s="86"/>
      <c r="AH16" s="86"/>
      <c r="AI16" s="86"/>
      <c r="AJ16" s="86"/>
      <c r="AK16" s="86"/>
      <c r="AL16" s="86"/>
      <c r="AM16" s="86"/>
      <c r="AN16" s="86"/>
      <c r="AO16" s="86"/>
      <c r="AP16" s="86"/>
      <c r="AQ16" s="86"/>
      <c r="AR16" s="86"/>
      <c r="AS16" s="86"/>
      <c r="AT16" s="86"/>
      <c r="AU16" s="86"/>
      <c r="AV16" s="86"/>
      <c r="AW16" s="86"/>
      <c r="AX16" s="86"/>
      <c r="AY16" s="86"/>
      <c r="AZ16" s="86"/>
      <c r="BA16" s="86"/>
      <c r="BB16" s="86"/>
      <c r="BC16" s="86"/>
      <c r="BD16" s="86"/>
      <c r="BE16" s="86"/>
      <c r="BF16" s="86"/>
      <c r="BG16" s="86"/>
      <c r="BH16" s="86"/>
      <c r="BI16" s="86"/>
      <c r="BJ16" s="86"/>
      <c r="BK16" s="86"/>
      <c r="BL16" s="86"/>
      <c r="BM16" s="86"/>
      <c r="BN16" s="86"/>
      <c r="BO16" s="86"/>
      <c r="BP16" s="86"/>
      <c r="BQ16" s="86"/>
      <c r="BR16" s="86"/>
      <c r="BS16" s="86"/>
      <c r="BT16" s="86"/>
      <c r="BU16" s="86"/>
      <c r="BV16" s="86"/>
      <c r="BW16" s="86"/>
      <c r="BX16" s="86"/>
      <c r="BY16" s="86"/>
      <c r="BZ16" s="86"/>
      <c r="CA16" s="86"/>
      <c r="CB16" s="86"/>
      <c r="CC16" s="86"/>
      <c r="CD16" s="86"/>
      <c r="CE16" s="86"/>
      <c r="CF16" s="86"/>
      <c r="CG16" s="86"/>
      <c r="CH16" s="86"/>
      <c r="CI16" s="86"/>
      <c r="CJ16" s="86"/>
      <c r="CK16" s="86"/>
      <c r="CL16" s="86"/>
      <c r="CM16" s="86"/>
      <c r="CN16" s="86"/>
      <c r="CO16" s="86"/>
      <c r="CP16" s="86"/>
      <c r="CQ16" s="86"/>
      <c r="CR16" s="86"/>
      <c r="CS16" s="86"/>
      <c r="CT16" s="86"/>
      <c r="CU16" s="86"/>
      <c r="CV16" s="86"/>
      <c r="CW16" s="86"/>
      <c r="CX16" s="86"/>
      <c r="CY16" s="86"/>
      <c r="CZ16" s="86"/>
      <c r="DA16" s="86"/>
      <c r="DB16" s="86"/>
      <c r="DC16" s="86"/>
      <c r="DD16" s="86"/>
      <c r="DE16" s="86"/>
      <c r="DF16" s="86"/>
      <c r="DG16" s="86"/>
      <c r="DH16" s="86"/>
      <c r="DI16" s="86"/>
      <c r="DJ16" s="86"/>
      <c r="DK16" s="86"/>
      <c r="DL16" s="86"/>
      <c r="DM16" s="86"/>
      <c r="DN16" s="86"/>
      <c r="DO16" s="86"/>
      <c r="DP16" s="86"/>
      <c r="DQ16" s="86"/>
      <c r="DR16" s="86"/>
      <c r="DS16" s="86"/>
      <c r="DT16" s="86"/>
      <c r="DU16" s="86"/>
      <c r="DV16" s="86"/>
      <c r="DW16" s="86"/>
      <c r="DX16" s="86"/>
      <c r="DY16" s="86"/>
      <c r="DZ16" s="86"/>
      <c r="EA16" s="86"/>
      <c r="EB16" s="86"/>
      <c r="EC16" s="86"/>
      <c r="ED16" s="86"/>
      <c r="EE16" s="86"/>
      <c r="EF16" s="86"/>
      <c r="EG16" s="86"/>
      <c r="EH16" s="86"/>
      <c r="EI16" s="86"/>
      <c r="EJ16" s="86"/>
      <c r="EK16" s="86"/>
      <c r="EL16" s="86"/>
      <c r="EM16" s="86"/>
      <c r="EN16" s="86"/>
      <c r="EO16" s="86"/>
      <c r="EP16" s="86"/>
      <c r="EQ16" s="86"/>
      <c r="ER16" s="86"/>
      <c r="ES16" s="86"/>
      <c r="ET16" s="86"/>
      <c r="EU16" s="86"/>
      <c r="EV16" s="86"/>
      <c r="EW16" s="86"/>
      <c r="EX16" s="86"/>
      <c r="EY16" s="86"/>
      <c r="EZ16" s="86"/>
      <c r="FA16" s="86"/>
      <c r="FB16" s="86"/>
      <c r="FC16" s="86"/>
      <c r="FD16" s="86"/>
      <c r="FE16" s="86"/>
      <c r="FF16" s="86"/>
      <c r="FG16" s="86"/>
      <c r="FH16" s="86"/>
      <c r="FI16" s="86"/>
      <c r="FJ16" s="86"/>
      <c r="FK16" s="86"/>
      <c r="FL16" s="86"/>
      <c r="FM16" s="86"/>
      <c r="FN16" s="86"/>
      <c r="FO16" s="86"/>
      <c r="FP16" s="86"/>
    </row>
    <row r="17" spans="1:172" s="135" customFormat="1">
      <c r="A17" s="263"/>
      <c r="B17" s="264" t="s">
        <v>95</v>
      </c>
      <c r="C17" s="90" t="str">
        <f>IF('Purchase Order Input'!C17:E17="","",'Purchase Order Input'!C17:E17)</f>
        <v/>
      </c>
      <c r="D17" s="90"/>
      <c r="E17" s="90"/>
      <c r="F17" s="91" t="s">
        <v>96</v>
      </c>
      <c r="G17" s="88" t="str">
        <f>IF('Purchase Order Input'!G17:H17="","",'Purchase Order Input'!G17:H17)</f>
        <v/>
      </c>
      <c r="H17" s="88"/>
      <c r="I17" s="87" t="s">
        <v>238</v>
      </c>
      <c r="J17" s="90" t="str">
        <f>IF('Purchase Order Input'!J17:K17="","",'Purchase Order Input'!J17:K17)</f>
        <v/>
      </c>
      <c r="K17" s="90"/>
      <c r="L17" s="86"/>
      <c r="M17" s="86"/>
      <c r="N17" s="86"/>
      <c r="O17" s="86"/>
      <c r="P17" s="86"/>
      <c r="Q17" s="86"/>
      <c r="R17" s="86"/>
      <c r="S17" s="86"/>
      <c r="T17" s="86"/>
      <c r="U17" s="86"/>
      <c r="V17" s="86"/>
      <c r="W17" s="86"/>
      <c r="X17" s="86"/>
      <c r="Y17" s="86"/>
      <c r="Z17" s="86"/>
      <c r="AA17" s="86"/>
      <c r="AB17" s="86"/>
      <c r="AC17" s="86"/>
      <c r="AD17" s="86"/>
      <c r="AE17" s="86"/>
      <c r="AF17" s="86"/>
      <c r="AG17" s="86"/>
      <c r="AH17" s="86"/>
      <c r="AI17" s="86"/>
      <c r="AJ17" s="86"/>
      <c r="AK17" s="86"/>
      <c r="AL17" s="86"/>
      <c r="AM17" s="86"/>
      <c r="AN17" s="86"/>
      <c r="AO17" s="86"/>
      <c r="AP17" s="86"/>
      <c r="AQ17" s="86"/>
      <c r="AR17" s="86"/>
      <c r="AS17" s="86"/>
      <c r="AT17" s="86"/>
      <c r="AU17" s="86"/>
      <c r="AV17" s="86"/>
      <c r="AW17" s="86"/>
      <c r="AX17" s="86"/>
      <c r="AY17" s="86"/>
      <c r="AZ17" s="86"/>
      <c r="BA17" s="86"/>
      <c r="BB17" s="86"/>
      <c r="BC17" s="86"/>
      <c r="BD17" s="86"/>
      <c r="BE17" s="86"/>
      <c r="BF17" s="86"/>
      <c r="BG17" s="86"/>
      <c r="BH17" s="86"/>
      <c r="BI17" s="86"/>
      <c r="BJ17" s="86"/>
      <c r="BK17" s="86"/>
      <c r="BL17" s="86"/>
      <c r="BM17" s="86"/>
      <c r="BN17" s="86"/>
      <c r="BO17" s="86"/>
      <c r="BP17" s="86"/>
      <c r="BQ17" s="86"/>
      <c r="BR17" s="86"/>
      <c r="BS17" s="86"/>
      <c r="BT17" s="86"/>
      <c r="BU17" s="86"/>
      <c r="BV17" s="86"/>
      <c r="BW17" s="86"/>
      <c r="BX17" s="86"/>
      <c r="BY17" s="86"/>
      <c r="BZ17" s="86"/>
      <c r="CA17" s="86"/>
      <c r="CB17" s="86"/>
      <c r="CC17" s="86"/>
      <c r="CD17" s="86"/>
      <c r="CE17" s="86"/>
      <c r="CF17" s="86"/>
      <c r="CG17" s="86"/>
      <c r="CH17" s="86"/>
      <c r="CI17" s="86"/>
      <c r="CJ17" s="86"/>
      <c r="CK17" s="86"/>
      <c r="CL17" s="86"/>
      <c r="CM17" s="86"/>
      <c r="CN17" s="86"/>
      <c r="CO17" s="86"/>
      <c r="CP17" s="86"/>
      <c r="CQ17" s="86"/>
      <c r="CR17" s="86"/>
      <c r="CS17" s="86"/>
      <c r="CT17" s="86"/>
      <c r="CU17" s="86"/>
      <c r="CV17" s="86"/>
      <c r="CW17" s="86"/>
      <c r="CX17" s="86"/>
      <c r="CY17" s="86"/>
      <c r="CZ17" s="86"/>
      <c r="DA17" s="86"/>
      <c r="DB17" s="86"/>
      <c r="DC17" s="86"/>
      <c r="DD17" s="86"/>
      <c r="DE17" s="86"/>
      <c r="DF17" s="86"/>
      <c r="DG17" s="86"/>
      <c r="DH17" s="86"/>
      <c r="DI17" s="86"/>
      <c r="DJ17" s="86"/>
      <c r="DK17" s="86"/>
      <c r="DL17" s="86"/>
      <c r="DM17" s="86"/>
      <c r="DN17" s="86"/>
      <c r="DO17" s="86"/>
      <c r="DP17" s="86"/>
      <c r="DQ17" s="86"/>
      <c r="DR17" s="86"/>
      <c r="DS17" s="86"/>
      <c r="DT17" s="86"/>
      <c r="DU17" s="86"/>
      <c r="DV17" s="86"/>
      <c r="DW17" s="86"/>
      <c r="DX17" s="86"/>
      <c r="DY17" s="86"/>
      <c r="DZ17" s="86"/>
      <c r="EA17" s="86"/>
      <c r="EB17" s="86"/>
      <c r="EC17" s="86"/>
      <c r="ED17" s="86"/>
      <c r="EE17" s="86"/>
      <c r="EF17" s="86"/>
      <c r="EG17" s="86"/>
      <c r="EH17" s="86"/>
      <c r="EI17" s="86"/>
      <c r="EJ17" s="86"/>
      <c r="EK17" s="86"/>
      <c r="EL17" s="86"/>
      <c r="EM17" s="86"/>
      <c r="EN17" s="86"/>
      <c r="EO17" s="86"/>
      <c r="EP17" s="86"/>
      <c r="EQ17" s="86"/>
      <c r="ER17" s="86"/>
      <c r="ES17" s="86"/>
      <c r="ET17" s="86"/>
      <c r="EU17" s="86"/>
      <c r="EV17" s="86"/>
      <c r="EW17" s="86"/>
      <c r="EX17" s="86"/>
      <c r="EY17" s="86"/>
      <c r="EZ17" s="86"/>
      <c r="FA17" s="86"/>
      <c r="FB17" s="86"/>
      <c r="FC17" s="86"/>
      <c r="FD17" s="86"/>
      <c r="FE17" s="86"/>
      <c r="FF17" s="86"/>
      <c r="FG17" s="86"/>
      <c r="FH17" s="86"/>
      <c r="FI17" s="86"/>
      <c r="FJ17" s="86"/>
      <c r="FK17" s="86"/>
      <c r="FL17" s="86"/>
      <c r="FM17" s="86"/>
      <c r="FN17" s="86"/>
      <c r="FO17" s="86"/>
      <c r="FP17" s="86"/>
    </row>
    <row r="18" spans="1:172" s="135" customFormat="1">
      <c r="A18" s="266" t="s">
        <v>97</v>
      </c>
      <c r="B18" s="263"/>
      <c r="C18" s="85"/>
      <c r="D18" s="85"/>
      <c r="E18" s="85"/>
      <c r="F18" s="91"/>
      <c r="G18" s="85"/>
      <c r="H18" s="85"/>
      <c r="I18" s="86"/>
      <c r="J18" s="87"/>
      <c r="K18" s="86"/>
      <c r="L18" s="86"/>
      <c r="M18" s="86"/>
      <c r="N18" s="86"/>
      <c r="O18" s="86"/>
      <c r="P18" s="86"/>
      <c r="Q18" s="86"/>
      <c r="R18" s="86"/>
      <c r="S18" s="86"/>
      <c r="T18" s="86"/>
      <c r="U18" s="86"/>
      <c r="V18" s="86"/>
      <c r="W18" s="86"/>
      <c r="X18" s="86"/>
      <c r="Y18" s="86"/>
      <c r="Z18" s="86"/>
      <c r="AA18" s="86"/>
      <c r="AB18" s="86"/>
      <c r="AC18" s="86"/>
      <c r="AD18" s="86"/>
      <c r="AE18" s="86"/>
      <c r="AF18" s="86"/>
      <c r="AG18" s="86"/>
      <c r="AH18" s="86"/>
      <c r="AI18" s="86"/>
      <c r="AJ18" s="86"/>
      <c r="AK18" s="86"/>
      <c r="AL18" s="86"/>
      <c r="AM18" s="86"/>
      <c r="AN18" s="86"/>
      <c r="AO18" s="86"/>
      <c r="AP18" s="86"/>
      <c r="AQ18" s="86"/>
      <c r="AR18" s="86"/>
      <c r="AS18" s="86"/>
      <c r="AT18" s="86"/>
      <c r="AU18" s="86"/>
      <c r="AV18" s="86"/>
      <c r="AW18" s="86"/>
      <c r="AX18" s="86"/>
      <c r="AY18" s="86"/>
      <c r="AZ18" s="86"/>
      <c r="BA18" s="86"/>
      <c r="BB18" s="86"/>
      <c r="BC18" s="86"/>
      <c r="BD18" s="86"/>
      <c r="BE18" s="86"/>
      <c r="BF18" s="86"/>
      <c r="BG18" s="86"/>
      <c r="BH18" s="86"/>
      <c r="BI18" s="86"/>
      <c r="BJ18" s="86"/>
      <c r="BK18" s="86"/>
      <c r="BL18" s="86"/>
      <c r="BM18" s="86"/>
      <c r="BN18" s="86"/>
      <c r="BO18" s="86"/>
      <c r="BP18" s="86"/>
      <c r="BQ18" s="86"/>
      <c r="BR18" s="86"/>
      <c r="BS18" s="86"/>
      <c r="BT18" s="86"/>
      <c r="BU18" s="86"/>
      <c r="BV18" s="86"/>
      <c r="BW18" s="86"/>
      <c r="BX18" s="86"/>
      <c r="BY18" s="86"/>
      <c r="BZ18" s="86"/>
      <c r="CA18" s="86"/>
      <c r="CB18" s="86"/>
      <c r="CC18" s="86"/>
      <c r="CD18" s="86"/>
      <c r="CE18" s="86"/>
      <c r="CF18" s="86"/>
      <c r="CG18" s="86"/>
      <c r="CH18" s="86"/>
      <c r="CI18" s="86"/>
      <c r="CJ18" s="86"/>
      <c r="CK18" s="86"/>
      <c r="CL18" s="86"/>
      <c r="CM18" s="86"/>
      <c r="CN18" s="86"/>
      <c r="CO18" s="86"/>
      <c r="CP18" s="86"/>
      <c r="CQ18" s="86"/>
      <c r="CR18" s="86"/>
      <c r="CS18" s="86"/>
      <c r="CT18" s="86"/>
      <c r="CU18" s="86"/>
      <c r="CV18" s="86"/>
      <c r="CW18" s="86"/>
      <c r="CX18" s="86"/>
      <c r="CY18" s="86"/>
      <c r="CZ18" s="86"/>
      <c r="DA18" s="86"/>
      <c r="DB18" s="86"/>
      <c r="DC18" s="86"/>
      <c r="DD18" s="86"/>
      <c r="DE18" s="86"/>
      <c r="DF18" s="86"/>
      <c r="DG18" s="86"/>
      <c r="DH18" s="86"/>
      <c r="DI18" s="86"/>
      <c r="DJ18" s="86"/>
      <c r="DK18" s="86"/>
      <c r="DL18" s="86"/>
      <c r="DM18" s="86"/>
      <c r="DN18" s="86"/>
      <c r="DO18" s="86"/>
      <c r="DP18" s="86"/>
      <c r="DQ18" s="86"/>
      <c r="DR18" s="86"/>
      <c r="DS18" s="86"/>
      <c r="DT18" s="86"/>
      <c r="DU18" s="86"/>
      <c r="DV18" s="86"/>
      <c r="DW18" s="86"/>
      <c r="DX18" s="86"/>
      <c r="DY18" s="86"/>
      <c r="DZ18" s="86"/>
      <c r="EA18" s="86"/>
      <c r="EB18" s="86"/>
      <c r="EC18" s="86"/>
      <c r="ED18" s="86"/>
      <c r="EE18" s="86"/>
      <c r="EF18" s="86"/>
      <c r="EG18" s="86"/>
      <c r="EH18" s="86"/>
      <c r="EI18" s="86"/>
      <c r="EJ18" s="86"/>
      <c r="EK18" s="86"/>
      <c r="EL18" s="86"/>
      <c r="EM18" s="86"/>
      <c r="EN18" s="86"/>
      <c r="EO18" s="86"/>
      <c r="EP18" s="86"/>
      <c r="EQ18" s="86"/>
      <c r="ER18" s="86"/>
      <c r="ES18" s="86"/>
      <c r="ET18" s="86"/>
      <c r="EU18" s="86"/>
      <c r="EV18" s="86"/>
      <c r="EW18" s="86"/>
      <c r="EX18" s="86"/>
      <c r="EY18" s="86"/>
      <c r="EZ18" s="86"/>
      <c r="FA18" s="86"/>
      <c r="FB18" s="86"/>
      <c r="FC18" s="86"/>
      <c r="FD18" s="86"/>
      <c r="FE18" s="86"/>
      <c r="FF18" s="86"/>
      <c r="FG18" s="86"/>
      <c r="FH18" s="86"/>
      <c r="FI18" s="86"/>
      <c r="FJ18" s="86"/>
      <c r="FK18" s="86"/>
      <c r="FL18" s="86"/>
      <c r="FM18" s="86"/>
      <c r="FN18" s="86"/>
      <c r="FO18" s="86"/>
      <c r="FP18" s="86"/>
    </row>
    <row r="19" spans="1:172" s="135" customFormat="1" ht="20">
      <c r="A19" s="263"/>
      <c r="B19" s="267" t="s">
        <v>98</v>
      </c>
      <c r="C19" s="88" t="str">
        <f>IF('Purchase Order Input'!C19:E19="","",'Purchase Order Input'!C19:E19)</f>
        <v/>
      </c>
      <c r="D19" s="88"/>
      <c r="E19" s="88"/>
      <c r="F19" s="91" t="s">
        <v>239</v>
      </c>
      <c r="G19" s="95" t="str">
        <f>IF('Purchase Order Input'!G19="","",'Purchase Order Input'!G19)</f>
        <v/>
      </c>
      <c r="H19" s="91" t="s">
        <v>240</v>
      </c>
      <c r="I19" s="96" t="str">
        <f>IF('Purchase Order Input'!I19="","",'Purchase Order Input'!I19)</f>
        <v/>
      </c>
      <c r="J19" s="91" t="s">
        <v>241</v>
      </c>
      <c r="K19" s="268" t="str">
        <f>IF('Purchase Order Input'!K19="","",'Purchase Order Input'!K19)</f>
        <v/>
      </c>
      <c r="L19" s="86"/>
      <c r="M19" s="86"/>
      <c r="N19" s="206" t="s">
        <v>204</v>
      </c>
      <c r="O19" s="206"/>
      <c r="P19" s="206"/>
      <c r="Q19" s="206"/>
      <c r="R19" s="206"/>
      <c r="S19" s="206"/>
      <c r="T19" s="86"/>
      <c r="U19" s="86"/>
      <c r="V19" s="86"/>
      <c r="W19" s="86"/>
      <c r="X19" s="86"/>
      <c r="Y19" s="86"/>
      <c r="Z19" s="86"/>
      <c r="AA19" s="86"/>
      <c r="AB19" s="86"/>
      <c r="AC19" s="86"/>
      <c r="AD19" s="86"/>
      <c r="AE19" s="86"/>
      <c r="AF19" s="86"/>
      <c r="AG19" s="86"/>
      <c r="AH19" s="86"/>
      <c r="AI19" s="86"/>
      <c r="AJ19" s="86"/>
      <c r="AK19" s="86"/>
      <c r="AL19" s="86"/>
      <c r="AM19" s="86"/>
      <c r="AN19" s="86"/>
      <c r="AO19" s="86"/>
      <c r="AP19" s="86"/>
      <c r="AQ19" s="86"/>
      <c r="AR19" s="86"/>
      <c r="AS19" s="86"/>
      <c r="AT19" s="86"/>
      <c r="AU19" s="86"/>
      <c r="AV19" s="86"/>
      <c r="AW19" s="86"/>
      <c r="AX19" s="86"/>
      <c r="AY19" s="86"/>
      <c r="AZ19" s="86"/>
      <c r="BA19" s="86"/>
      <c r="BB19" s="86"/>
      <c r="BC19" s="86"/>
      <c r="BD19" s="86"/>
      <c r="BE19" s="86"/>
      <c r="BF19" s="86"/>
      <c r="BG19" s="86"/>
      <c r="BH19" s="86"/>
      <c r="BI19" s="86"/>
      <c r="BJ19" s="86"/>
      <c r="BK19" s="86"/>
      <c r="BL19" s="86"/>
      <c r="BM19" s="86"/>
      <c r="BN19" s="86"/>
      <c r="BO19" s="86"/>
      <c r="BP19" s="86"/>
      <c r="BQ19" s="86"/>
      <c r="BR19" s="86"/>
      <c r="BS19" s="86"/>
      <c r="BT19" s="86"/>
      <c r="BU19" s="86"/>
      <c r="BV19" s="86"/>
      <c r="BW19" s="86"/>
      <c r="BX19" s="86"/>
      <c r="BY19" s="86"/>
      <c r="BZ19" s="86"/>
      <c r="CA19" s="86"/>
      <c r="CB19" s="86"/>
      <c r="CC19" s="86"/>
      <c r="CD19" s="86"/>
      <c r="CE19" s="86"/>
      <c r="CF19" s="86"/>
      <c r="CG19" s="86"/>
      <c r="CH19" s="86"/>
      <c r="CI19" s="86"/>
      <c r="CJ19" s="86"/>
      <c r="CK19" s="86"/>
      <c r="CL19" s="86"/>
      <c r="CM19" s="86"/>
      <c r="CN19" s="86"/>
      <c r="CO19" s="86"/>
      <c r="CP19" s="86"/>
      <c r="CQ19" s="86"/>
      <c r="CR19" s="86"/>
      <c r="CS19" s="86"/>
      <c r="CT19" s="86"/>
      <c r="CU19" s="86"/>
      <c r="CV19" s="86"/>
      <c r="CW19" s="86"/>
      <c r="CX19" s="86"/>
      <c r="CY19" s="86"/>
      <c r="CZ19" s="86"/>
      <c r="DA19" s="86"/>
      <c r="DB19" s="86"/>
      <c r="DC19" s="86"/>
      <c r="DD19" s="86"/>
      <c r="DE19" s="86"/>
      <c r="DF19" s="86"/>
      <c r="DG19" s="86"/>
      <c r="DH19" s="86"/>
      <c r="DI19" s="86"/>
      <c r="DJ19" s="86"/>
      <c r="DK19" s="86"/>
      <c r="DL19" s="86"/>
      <c r="DM19" s="86"/>
      <c r="DN19" s="86"/>
      <c r="DO19" s="86"/>
      <c r="DP19" s="86"/>
      <c r="DQ19" s="86"/>
      <c r="DR19" s="86"/>
      <c r="DS19" s="86"/>
      <c r="DT19" s="86"/>
      <c r="DU19" s="86"/>
      <c r="DV19" s="86"/>
      <c r="DW19" s="86"/>
      <c r="DX19" s="86"/>
      <c r="DY19" s="86"/>
      <c r="DZ19" s="86"/>
      <c r="EA19" s="86"/>
      <c r="EB19" s="86"/>
      <c r="EC19" s="86"/>
      <c r="ED19" s="86"/>
      <c r="EE19" s="86"/>
      <c r="EF19" s="86"/>
      <c r="EG19" s="86"/>
      <c r="EH19" s="86"/>
      <c r="EI19" s="86"/>
      <c r="EJ19" s="86"/>
      <c r="EK19" s="86"/>
      <c r="EL19" s="86"/>
      <c r="EM19" s="86"/>
      <c r="EN19" s="86"/>
      <c r="EO19" s="86"/>
      <c r="EP19" s="86"/>
      <c r="EQ19" s="86"/>
      <c r="ER19" s="86"/>
      <c r="ES19" s="86"/>
      <c r="ET19" s="86"/>
      <c r="EU19" s="86"/>
      <c r="EV19" s="86"/>
      <c r="EW19" s="86"/>
      <c r="EX19" s="86"/>
      <c r="EY19" s="86"/>
      <c r="EZ19" s="86"/>
      <c r="FA19" s="86"/>
      <c r="FB19" s="86"/>
      <c r="FC19" s="86"/>
      <c r="FD19" s="86"/>
      <c r="FE19" s="86"/>
      <c r="FF19" s="86"/>
      <c r="FG19" s="86"/>
      <c r="FH19" s="86"/>
      <c r="FI19" s="86"/>
      <c r="FJ19" s="86"/>
      <c r="FK19" s="86"/>
      <c r="FL19" s="86"/>
      <c r="FM19" s="86"/>
      <c r="FN19" s="86"/>
      <c r="FO19" s="86"/>
      <c r="FP19" s="86"/>
    </row>
    <row r="20" spans="1:172" s="135" customFormat="1">
      <c r="A20" s="269" t="s">
        <v>99</v>
      </c>
      <c r="B20" s="269"/>
      <c r="C20" s="85"/>
      <c r="D20" s="85"/>
      <c r="E20" s="85"/>
      <c r="F20" s="91"/>
      <c r="G20" s="85"/>
      <c r="H20" s="91"/>
      <c r="I20" s="86"/>
      <c r="J20" s="87"/>
      <c r="K20" s="86"/>
      <c r="L20" s="86"/>
      <c r="M20" s="86"/>
      <c r="N20" s="86"/>
      <c r="O20" s="86"/>
      <c r="P20" s="86"/>
      <c r="Q20" s="86"/>
      <c r="R20" s="86"/>
      <c r="S20" s="86"/>
      <c r="T20" s="86"/>
      <c r="U20" s="86"/>
      <c r="V20" s="86"/>
      <c r="W20" s="86"/>
      <c r="X20" s="86"/>
      <c r="Y20" s="86"/>
      <c r="Z20" s="86"/>
      <c r="AA20" s="86"/>
      <c r="AB20" s="86"/>
      <c r="AC20" s="86"/>
      <c r="AD20" s="86"/>
      <c r="AE20" s="86"/>
      <c r="AF20" s="86"/>
      <c r="AG20" s="86"/>
      <c r="AH20" s="86"/>
      <c r="AI20" s="86"/>
      <c r="AJ20" s="86"/>
      <c r="AK20" s="86"/>
      <c r="AL20" s="86"/>
      <c r="AM20" s="86"/>
      <c r="AN20" s="86"/>
      <c r="AO20" s="86"/>
      <c r="AP20" s="86"/>
      <c r="AQ20" s="86"/>
      <c r="AR20" s="86"/>
      <c r="AS20" s="86"/>
      <c r="AT20" s="86"/>
      <c r="AU20" s="86"/>
      <c r="AV20" s="86"/>
      <c r="AW20" s="86"/>
      <c r="AX20" s="86"/>
      <c r="AY20" s="86"/>
      <c r="AZ20" s="86"/>
      <c r="BA20" s="86"/>
      <c r="BB20" s="86"/>
      <c r="BC20" s="86"/>
      <c r="BD20" s="86"/>
      <c r="BE20" s="86"/>
      <c r="BF20" s="86"/>
      <c r="BG20" s="86"/>
      <c r="BH20" s="86"/>
      <c r="BI20" s="86"/>
      <c r="BJ20" s="86"/>
      <c r="BK20" s="86"/>
      <c r="BL20" s="86"/>
      <c r="BM20" s="86"/>
      <c r="BN20" s="86"/>
      <c r="BO20" s="86"/>
      <c r="BP20" s="86"/>
      <c r="BQ20" s="86"/>
      <c r="BR20" s="86"/>
      <c r="BS20" s="86"/>
      <c r="BT20" s="86"/>
      <c r="BU20" s="86"/>
      <c r="BV20" s="86"/>
      <c r="BW20" s="86"/>
      <c r="BX20" s="86"/>
      <c r="BY20" s="86"/>
      <c r="BZ20" s="86"/>
      <c r="CA20" s="86"/>
      <c r="CB20" s="86"/>
      <c r="CC20" s="86"/>
      <c r="CD20" s="86"/>
      <c r="CE20" s="86"/>
      <c r="CF20" s="86"/>
      <c r="CG20" s="86"/>
      <c r="CH20" s="86"/>
      <c r="CI20" s="86"/>
      <c r="CJ20" s="86"/>
      <c r="CK20" s="86"/>
      <c r="CL20" s="86"/>
      <c r="CM20" s="86"/>
      <c r="CN20" s="86"/>
      <c r="CO20" s="86"/>
      <c r="CP20" s="86"/>
      <c r="CQ20" s="86"/>
      <c r="CR20" s="86"/>
      <c r="CS20" s="86"/>
      <c r="CT20" s="86"/>
      <c r="CU20" s="86"/>
      <c r="CV20" s="86"/>
      <c r="CW20" s="86"/>
      <c r="CX20" s="86"/>
      <c r="CY20" s="86"/>
      <c r="CZ20" s="86"/>
      <c r="DA20" s="86"/>
      <c r="DB20" s="86"/>
      <c r="DC20" s="86"/>
      <c r="DD20" s="86"/>
      <c r="DE20" s="86"/>
      <c r="DF20" s="86"/>
      <c r="DG20" s="86"/>
      <c r="DH20" s="86"/>
      <c r="DI20" s="86"/>
      <c r="DJ20" s="86"/>
      <c r="DK20" s="86"/>
      <c r="DL20" s="86"/>
      <c r="DM20" s="86"/>
      <c r="DN20" s="86"/>
      <c r="DO20" s="86"/>
      <c r="DP20" s="86"/>
      <c r="DQ20" s="86"/>
      <c r="DR20" s="86"/>
      <c r="DS20" s="86"/>
      <c r="DT20" s="86"/>
      <c r="DU20" s="86"/>
      <c r="DV20" s="86"/>
      <c r="DW20" s="86"/>
      <c r="DX20" s="86"/>
      <c r="DY20" s="86"/>
      <c r="DZ20" s="86"/>
      <c r="EA20" s="86"/>
      <c r="EB20" s="86"/>
      <c r="EC20" s="86"/>
      <c r="ED20" s="86"/>
      <c r="EE20" s="86"/>
      <c r="EF20" s="86"/>
      <c r="EG20" s="86"/>
      <c r="EH20" s="86"/>
      <c r="EI20" s="86"/>
      <c r="EJ20" s="86"/>
      <c r="EK20" s="86"/>
      <c r="EL20" s="86"/>
      <c r="EM20" s="86"/>
      <c r="EN20" s="86"/>
      <c r="EO20" s="86"/>
      <c r="EP20" s="86"/>
      <c r="EQ20" s="86"/>
      <c r="ER20" s="86"/>
      <c r="ES20" s="86"/>
      <c r="ET20" s="86"/>
      <c r="EU20" s="86"/>
      <c r="EV20" s="86"/>
      <c r="EW20" s="86"/>
      <c r="EX20" s="86"/>
      <c r="EY20" s="86"/>
      <c r="EZ20" s="86"/>
      <c r="FA20" s="86"/>
      <c r="FB20" s="86"/>
      <c r="FC20" s="86"/>
      <c r="FD20" s="86"/>
      <c r="FE20" s="86"/>
      <c r="FF20" s="86"/>
      <c r="FG20" s="86"/>
      <c r="FH20" s="86"/>
      <c r="FI20" s="86"/>
      <c r="FJ20" s="86"/>
      <c r="FK20" s="86"/>
      <c r="FL20" s="86"/>
      <c r="FM20" s="86"/>
      <c r="FN20" s="86"/>
      <c r="FO20" s="86"/>
      <c r="FP20" s="86"/>
    </row>
    <row r="21" spans="1:172" s="135" customFormat="1" ht="16">
      <c r="A21" s="270"/>
      <c r="B21" s="267" t="s">
        <v>98</v>
      </c>
      <c r="C21" s="88" t="str">
        <f>IF('Purchase Order Input'!C21:E21="","",'Purchase Order Input'!C21:E21)</f>
        <v/>
      </c>
      <c r="D21" s="88"/>
      <c r="E21" s="88"/>
      <c r="F21" s="91" t="s">
        <v>239</v>
      </c>
      <c r="G21" s="95" t="str">
        <f>IF('Purchase Order Input'!G21="","",'Purchase Order Input'!G21)</f>
        <v/>
      </c>
      <c r="H21" s="91" t="s">
        <v>240</v>
      </c>
      <c r="I21" s="96" t="str">
        <f>IF('Purchase Order Input'!I21="","",'Purchase Order Input'!I21)</f>
        <v/>
      </c>
      <c r="J21" s="91" t="s">
        <v>241</v>
      </c>
      <c r="K21" s="268" t="str">
        <f>IF('Purchase Order Input'!K21="","",'Purchase Order Input'!K21)</f>
        <v/>
      </c>
      <c r="L21" s="86"/>
      <c r="M21" s="86"/>
      <c r="N21" s="207" t="s">
        <v>205</v>
      </c>
      <c r="O21" s="207"/>
      <c r="P21" s="207"/>
      <c r="Q21" s="207"/>
      <c r="R21" s="207"/>
      <c r="S21" s="207"/>
      <c r="T21" s="207"/>
      <c r="U21" s="207"/>
      <c r="V21" s="207"/>
      <c r="W21" s="208"/>
      <c r="X21" s="80" t="s">
        <v>213</v>
      </c>
      <c r="Y21" s="86"/>
      <c r="Z21" s="86"/>
      <c r="AA21" s="86"/>
      <c r="AB21" s="86"/>
      <c r="AC21" s="86"/>
      <c r="AD21" s="86"/>
      <c r="AE21" s="86"/>
      <c r="AF21" s="86"/>
      <c r="AG21" s="86"/>
      <c r="AH21" s="86"/>
      <c r="AI21" s="86"/>
      <c r="AJ21" s="86"/>
      <c r="AK21" s="86"/>
      <c r="AL21" s="86"/>
      <c r="AM21" s="86"/>
      <c r="AN21" s="86"/>
      <c r="AO21" s="86"/>
      <c r="AP21" s="86"/>
      <c r="AQ21" s="86"/>
      <c r="AR21" s="86"/>
      <c r="AS21" s="86"/>
      <c r="AT21" s="86"/>
      <c r="AU21" s="86"/>
      <c r="AV21" s="86"/>
      <c r="AW21" s="86"/>
      <c r="AX21" s="86"/>
      <c r="AY21" s="86"/>
      <c r="AZ21" s="86"/>
      <c r="BA21" s="86"/>
      <c r="BB21" s="86"/>
      <c r="BC21" s="86"/>
      <c r="BD21" s="86"/>
      <c r="BE21" s="86"/>
      <c r="BF21" s="86"/>
      <c r="BG21" s="86"/>
      <c r="BH21" s="86"/>
      <c r="BI21" s="86"/>
      <c r="BJ21" s="86"/>
      <c r="BK21" s="86"/>
      <c r="BL21" s="86"/>
      <c r="BM21" s="86"/>
      <c r="BN21" s="86"/>
      <c r="BO21" s="86"/>
      <c r="BP21" s="86"/>
      <c r="BQ21" s="86"/>
      <c r="BR21" s="86"/>
      <c r="BS21" s="86"/>
      <c r="BT21" s="86"/>
      <c r="BU21" s="86"/>
      <c r="BV21" s="86"/>
      <c r="BW21" s="86"/>
      <c r="BX21" s="86"/>
      <c r="BY21" s="86"/>
      <c r="BZ21" s="86"/>
      <c r="CA21" s="86"/>
      <c r="CB21" s="86"/>
      <c r="CC21" s="86"/>
      <c r="CD21" s="86"/>
      <c r="CE21" s="86"/>
      <c r="CF21" s="86"/>
      <c r="CG21" s="86"/>
      <c r="CH21" s="86"/>
      <c r="CI21" s="86"/>
      <c r="CJ21" s="86"/>
      <c r="CK21" s="86"/>
      <c r="CL21" s="86"/>
      <c r="CM21" s="86"/>
      <c r="CN21" s="86"/>
      <c r="CO21" s="86"/>
      <c r="CP21" s="86"/>
      <c r="CQ21" s="86"/>
      <c r="CR21" s="86"/>
      <c r="CS21" s="86"/>
      <c r="CT21" s="86"/>
      <c r="CU21" s="86"/>
      <c r="CV21" s="86"/>
      <c r="CW21" s="86"/>
      <c r="CX21" s="86"/>
      <c r="CY21" s="86"/>
      <c r="CZ21" s="86"/>
      <c r="DA21" s="86"/>
      <c r="DB21" s="86"/>
      <c r="DC21" s="86"/>
      <c r="DD21" s="86"/>
      <c r="DE21" s="86"/>
      <c r="DF21" s="86"/>
      <c r="DG21" s="86"/>
      <c r="DH21" s="86"/>
      <c r="DI21" s="86"/>
      <c r="DJ21" s="86"/>
      <c r="DK21" s="86"/>
      <c r="DL21" s="86"/>
      <c r="DM21" s="86"/>
      <c r="DN21" s="86"/>
      <c r="DO21" s="86"/>
      <c r="DP21" s="86"/>
      <c r="DQ21" s="86"/>
      <c r="DR21" s="86"/>
      <c r="DS21" s="86"/>
      <c r="DT21" s="86"/>
      <c r="DU21" s="86"/>
      <c r="DV21" s="86"/>
      <c r="DW21" s="86"/>
      <c r="DX21" s="86"/>
      <c r="DY21" s="86"/>
      <c r="DZ21" s="86"/>
      <c r="EA21" s="86"/>
      <c r="EB21" s="86"/>
      <c r="EC21" s="86"/>
      <c r="ED21" s="86"/>
      <c r="EE21" s="86"/>
      <c r="EF21" s="86"/>
      <c r="EG21" s="86"/>
      <c r="EH21" s="86"/>
      <c r="EI21" s="86"/>
      <c r="EJ21" s="86"/>
      <c r="EK21" s="86"/>
      <c r="EL21" s="86"/>
      <c r="EM21" s="86"/>
      <c r="EN21" s="86"/>
      <c r="EO21" s="86"/>
      <c r="EP21" s="86"/>
      <c r="EQ21" s="86"/>
      <c r="ER21" s="86"/>
      <c r="ES21" s="86"/>
      <c r="ET21" s="86"/>
      <c r="EU21" s="86"/>
      <c r="EV21" s="86"/>
      <c r="EW21" s="86"/>
      <c r="EX21" s="86"/>
      <c r="EY21" s="86"/>
      <c r="EZ21" s="86"/>
      <c r="FA21" s="86"/>
      <c r="FB21" s="86"/>
      <c r="FC21" s="86"/>
      <c r="FD21" s="86"/>
      <c r="FE21" s="86"/>
      <c r="FF21" s="86"/>
      <c r="FG21" s="86"/>
      <c r="FH21" s="86"/>
      <c r="FI21" s="86"/>
      <c r="FJ21" s="86"/>
      <c r="FK21" s="86"/>
      <c r="FL21" s="86"/>
      <c r="FM21" s="86"/>
      <c r="FN21" s="86"/>
      <c r="FO21" s="86"/>
      <c r="FP21" s="86"/>
    </row>
    <row r="22" spans="1:172" s="135" customFormat="1" ht="16">
      <c r="A22" s="269" t="s">
        <v>100</v>
      </c>
      <c r="B22" s="269"/>
      <c r="C22" s="85"/>
      <c r="D22" s="85"/>
      <c r="E22" s="85"/>
      <c r="F22" s="91"/>
      <c r="G22" s="85"/>
      <c r="H22" s="91"/>
      <c r="I22" s="86"/>
      <c r="J22" s="87"/>
      <c r="K22" s="86"/>
      <c r="L22" s="86"/>
      <c r="M22" s="86"/>
      <c r="N22" s="209"/>
      <c r="O22" s="209"/>
      <c r="P22" s="210" t="s">
        <v>209</v>
      </c>
      <c r="Q22" s="210"/>
      <c r="R22" s="210"/>
      <c r="S22" s="210"/>
      <c r="T22" s="210"/>
      <c r="U22" s="210"/>
      <c r="V22" s="210"/>
      <c r="W22" s="210"/>
      <c r="X22" s="210"/>
      <c r="Y22" s="210"/>
      <c r="Z22" s="86"/>
      <c r="AA22" s="86"/>
      <c r="AB22" s="86"/>
      <c r="AC22" s="86"/>
      <c r="AD22" s="86"/>
      <c r="AE22" s="86"/>
      <c r="AF22" s="86"/>
      <c r="AG22" s="86"/>
      <c r="AH22" s="86"/>
      <c r="AI22" s="86"/>
      <c r="AJ22" s="86"/>
      <c r="AK22" s="86"/>
      <c r="AL22" s="86"/>
      <c r="AM22" s="86"/>
      <c r="AN22" s="86"/>
      <c r="AO22" s="86"/>
      <c r="AP22" s="86"/>
      <c r="AQ22" s="86"/>
      <c r="AR22" s="86"/>
      <c r="AS22" s="86"/>
      <c r="AT22" s="86"/>
      <c r="AU22" s="86"/>
      <c r="AV22" s="86"/>
      <c r="AW22" s="86"/>
      <c r="AX22" s="86"/>
      <c r="AY22" s="86"/>
      <c r="AZ22" s="86"/>
      <c r="BA22" s="86"/>
      <c r="BB22" s="86"/>
      <c r="BC22" s="86"/>
      <c r="BD22" s="86"/>
      <c r="BE22" s="86"/>
      <c r="BF22" s="86"/>
      <c r="BG22" s="86"/>
      <c r="BH22" s="86"/>
      <c r="BI22" s="86"/>
      <c r="BJ22" s="86"/>
      <c r="BK22" s="86"/>
      <c r="BL22" s="86"/>
      <c r="BM22" s="86"/>
      <c r="BN22" s="86"/>
      <c r="BO22" s="86"/>
      <c r="BP22" s="86"/>
      <c r="BQ22" s="86"/>
      <c r="BR22" s="86"/>
      <c r="BS22" s="86"/>
      <c r="BT22" s="86"/>
      <c r="BU22" s="86"/>
      <c r="BV22" s="86"/>
      <c r="BW22" s="86"/>
      <c r="BX22" s="86"/>
      <c r="BY22" s="86"/>
      <c r="BZ22" s="86"/>
      <c r="CA22" s="86"/>
      <c r="CB22" s="86"/>
      <c r="CC22" s="86"/>
      <c r="CD22" s="86"/>
      <c r="CE22" s="86"/>
      <c r="CF22" s="86"/>
      <c r="CG22" s="86"/>
      <c r="CH22" s="86"/>
      <c r="CI22" s="86"/>
      <c r="CJ22" s="86"/>
      <c r="CK22" s="86"/>
      <c r="CL22" s="86"/>
      <c r="CM22" s="86"/>
      <c r="CN22" s="86"/>
      <c r="CO22" s="86"/>
      <c r="CP22" s="86"/>
      <c r="CQ22" s="86"/>
      <c r="CR22" s="86"/>
      <c r="CS22" s="86"/>
      <c r="CT22" s="86"/>
      <c r="CU22" s="86"/>
      <c r="CV22" s="86"/>
      <c r="CW22" s="86"/>
      <c r="CX22" s="86"/>
      <c r="CY22" s="86"/>
      <c r="CZ22" s="86"/>
      <c r="DA22" s="86"/>
      <c r="DB22" s="86"/>
      <c r="DC22" s="86"/>
      <c r="DD22" s="86"/>
      <c r="DE22" s="86"/>
      <c r="DF22" s="86"/>
      <c r="DG22" s="86"/>
      <c r="DH22" s="86"/>
      <c r="DI22" s="86"/>
      <c r="DJ22" s="86"/>
      <c r="DK22" s="86"/>
      <c r="DL22" s="86"/>
      <c r="DM22" s="86"/>
      <c r="DN22" s="86"/>
      <c r="DO22" s="86"/>
      <c r="DP22" s="86"/>
      <c r="DQ22" s="86"/>
      <c r="DR22" s="86"/>
      <c r="DS22" s="86"/>
      <c r="DT22" s="86"/>
      <c r="DU22" s="86"/>
      <c r="DV22" s="86"/>
      <c r="DW22" s="86"/>
      <c r="DX22" s="86"/>
      <c r="DY22" s="86"/>
      <c r="DZ22" s="86"/>
      <c r="EA22" s="86"/>
      <c r="EB22" s="86"/>
      <c r="EC22" s="86"/>
      <c r="ED22" s="86"/>
      <c r="EE22" s="86"/>
      <c r="EF22" s="86"/>
      <c r="EG22" s="86"/>
      <c r="EH22" s="86"/>
      <c r="EI22" s="86"/>
      <c r="EJ22" s="86"/>
      <c r="EK22" s="86"/>
      <c r="EL22" s="86"/>
      <c r="EM22" s="86"/>
      <c r="EN22" s="86"/>
      <c r="EO22" s="86"/>
      <c r="EP22" s="86"/>
      <c r="EQ22" s="86"/>
      <c r="ER22" s="86"/>
      <c r="ES22" s="86"/>
      <c r="ET22" s="86"/>
      <c r="EU22" s="86"/>
      <c r="EV22" s="86"/>
      <c r="EW22" s="86"/>
      <c r="EX22" s="86"/>
      <c r="EY22" s="86"/>
      <c r="EZ22" s="86"/>
      <c r="FA22" s="86"/>
      <c r="FB22" s="86"/>
      <c r="FC22" s="86"/>
      <c r="FD22" s="86"/>
      <c r="FE22" s="86"/>
      <c r="FF22" s="86"/>
      <c r="FG22" s="86"/>
      <c r="FH22" s="86"/>
      <c r="FI22" s="86"/>
      <c r="FJ22" s="86"/>
      <c r="FK22" s="86"/>
      <c r="FL22" s="86"/>
      <c r="FM22" s="86"/>
      <c r="FN22" s="86"/>
      <c r="FO22" s="86"/>
      <c r="FP22" s="86"/>
    </row>
    <row r="23" spans="1:172" s="135" customFormat="1" ht="16">
      <c r="A23" s="100"/>
      <c r="B23" s="94" t="s">
        <v>98</v>
      </c>
      <c r="C23" s="88" t="str">
        <f>IF('Purchase Order Input'!C23:E23="","",'Purchase Order Input'!C23:E23)</f>
        <v/>
      </c>
      <c r="D23" s="88"/>
      <c r="E23" s="88"/>
      <c r="F23" s="91" t="s">
        <v>239</v>
      </c>
      <c r="G23" s="95" t="str">
        <f>IF('Purchase Order Input'!G23="","",'Purchase Order Input'!G23)</f>
        <v/>
      </c>
      <c r="H23" s="91" t="s">
        <v>240</v>
      </c>
      <c r="I23" s="96" t="str">
        <f>IF('Purchase Order Input'!I23="","",'Purchase Order Input'!I23)</f>
        <v/>
      </c>
      <c r="J23" s="91" t="s">
        <v>241</v>
      </c>
      <c r="K23" s="268" t="str">
        <f>IF('Purchase Order Input'!K23="","",'Purchase Order Input'!K23)</f>
        <v/>
      </c>
      <c r="L23" s="86"/>
      <c r="M23" s="86"/>
      <c r="N23" s="210" t="s">
        <v>206</v>
      </c>
      <c r="O23" s="210"/>
      <c r="P23" s="210"/>
      <c r="Q23" s="210"/>
      <c r="R23" s="210"/>
      <c r="S23" s="210"/>
      <c r="T23" s="210"/>
      <c r="U23" s="210"/>
      <c r="V23" s="210"/>
      <c r="W23" s="210"/>
      <c r="X23" s="210"/>
      <c r="Y23" s="210"/>
      <c r="Z23" s="86"/>
      <c r="AA23" s="86"/>
      <c r="AB23" s="86"/>
      <c r="AC23" s="86"/>
      <c r="AD23" s="86"/>
      <c r="AE23" s="86"/>
      <c r="AF23" s="86"/>
      <c r="AG23" s="86"/>
      <c r="AH23" s="86"/>
      <c r="AI23" s="86"/>
      <c r="AJ23" s="86"/>
      <c r="AK23" s="86"/>
      <c r="AL23" s="86"/>
      <c r="AM23" s="86"/>
      <c r="AN23" s="86"/>
      <c r="AO23" s="86"/>
      <c r="AP23" s="86"/>
      <c r="AQ23" s="86"/>
      <c r="AR23" s="86"/>
      <c r="AS23" s="86"/>
      <c r="AT23" s="86"/>
      <c r="AU23" s="86"/>
      <c r="AV23" s="86"/>
      <c r="AW23" s="86"/>
      <c r="AX23" s="86"/>
      <c r="AY23" s="86"/>
      <c r="AZ23" s="86"/>
      <c r="BA23" s="86"/>
      <c r="BB23" s="86"/>
      <c r="BC23" s="86"/>
      <c r="BD23" s="86"/>
      <c r="BE23" s="86"/>
      <c r="BF23" s="86"/>
      <c r="BG23" s="86"/>
      <c r="BH23" s="86"/>
      <c r="BI23" s="86"/>
      <c r="BJ23" s="86"/>
      <c r="BK23" s="86"/>
      <c r="BL23" s="86"/>
      <c r="BM23" s="86"/>
      <c r="BN23" s="86"/>
      <c r="BO23" s="86"/>
      <c r="BP23" s="86"/>
      <c r="BQ23" s="86"/>
      <c r="BR23" s="86"/>
      <c r="BS23" s="86"/>
      <c r="BT23" s="86"/>
      <c r="BU23" s="86"/>
      <c r="BV23" s="86"/>
      <c r="BW23" s="86"/>
      <c r="BX23" s="86"/>
      <c r="BY23" s="86"/>
      <c r="BZ23" s="86"/>
      <c r="CA23" s="86"/>
      <c r="CB23" s="86"/>
      <c r="CC23" s="86"/>
      <c r="CD23" s="86"/>
      <c r="CE23" s="86"/>
      <c r="CF23" s="86"/>
      <c r="CG23" s="86"/>
      <c r="CH23" s="86"/>
      <c r="CI23" s="86"/>
      <c r="CJ23" s="86"/>
      <c r="CK23" s="86"/>
      <c r="CL23" s="86"/>
      <c r="CM23" s="86"/>
      <c r="CN23" s="86"/>
      <c r="CO23" s="86"/>
      <c r="CP23" s="86"/>
      <c r="CQ23" s="86"/>
      <c r="CR23" s="86"/>
      <c r="CS23" s="86"/>
      <c r="CT23" s="86"/>
      <c r="CU23" s="86"/>
      <c r="CV23" s="86"/>
      <c r="CW23" s="86"/>
      <c r="CX23" s="86"/>
      <c r="CY23" s="86"/>
      <c r="CZ23" s="86"/>
      <c r="DA23" s="86"/>
      <c r="DB23" s="86"/>
      <c r="DC23" s="86"/>
      <c r="DD23" s="86"/>
      <c r="DE23" s="86"/>
      <c r="DF23" s="86"/>
      <c r="DG23" s="86"/>
      <c r="DH23" s="86"/>
      <c r="DI23" s="86"/>
      <c r="DJ23" s="86"/>
      <c r="DK23" s="86"/>
      <c r="DL23" s="86"/>
      <c r="DM23" s="86"/>
      <c r="DN23" s="86"/>
      <c r="DO23" s="86"/>
      <c r="DP23" s="86"/>
      <c r="DQ23" s="86"/>
      <c r="DR23" s="86"/>
      <c r="DS23" s="86"/>
      <c r="DT23" s="86"/>
      <c r="DU23" s="86"/>
      <c r="DV23" s="86"/>
      <c r="DW23" s="86"/>
      <c r="DX23" s="86"/>
      <c r="DY23" s="86"/>
      <c r="DZ23" s="86"/>
      <c r="EA23" s="86"/>
      <c r="EB23" s="86"/>
      <c r="EC23" s="86"/>
      <c r="ED23" s="86"/>
      <c r="EE23" s="86"/>
      <c r="EF23" s="86"/>
      <c r="EG23" s="86"/>
      <c r="EH23" s="86"/>
      <c r="EI23" s="86"/>
      <c r="EJ23" s="86"/>
      <c r="EK23" s="86"/>
      <c r="EL23" s="86"/>
      <c r="EM23" s="86"/>
      <c r="EN23" s="86"/>
      <c r="EO23" s="86"/>
      <c r="EP23" s="86"/>
      <c r="EQ23" s="86"/>
      <c r="ER23" s="86"/>
      <c r="ES23" s="86"/>
      <c r="ET23" s="86"/>
      <c r="EU23" s="86"/>
      <c r="EV23" s="86"/>
      <c r="EW23" s="86"/>
      <c r="EX23" s="86"/>
      <c r="EY23" s="86"/>
      <c r="EZ23" s="86"/>
      <c r="FA23" s="86"/>
      <c r="FB23" s="86"/>
      <c r="FC23" s="86"/>
      <c r="FD23" s="86"/>
      <c r="FE23" s="86"/>
      <c r="FF23" s="86"/>
      <c r="FG23" s="86"/>
      <c r="FH23" s="86"/>
      <c r="FI23" s="86"/>
      <c r="FJ23" s="86"/>
      <c r="FK23" s="86"/>
      <c r="FL23" s="86"/>
      <c r="FM23" s="86"/>
      <c r="FN23" s="86"/>
      <c r="FO23" s="86"/>
      <c r="FP23" s="86"/>
    </row>
    <row r="24" spans="1:172" s="86" customFormat="1" ht="16">
      <c r="A24" s="101"/>
      <c r="B24" s="101"/>
      <c r="C24" s="85"/>
      <c r="D24" s="85"/>
      <c r="E24" s="85"/>
      <c r="F24" s="91"/>
      <c r="G24" s="85"/>
      <c r="H24" s="91"/>
      <c r="I24" s="85"/>
      <c r="J24" s="91"/>
      <c r="K24" s="85"/>
      <c r="N24" s="210" t="s">
        <v>207</v>
      </c>
      <c r="O24" s="210"/>
      <c r="P24" s="210"/>
      <c r="Q24" s="210"/>
      <c r="R24" s="210"/>
      <c r="S24" s="210"/>
      <c r="T24" s="210"/>
      <c r="U24" s="210"/>
      <c r="V24" s="211" t="str">
        <f>C15</f>
        <v/>
      </c>
      <c r="W24" s="211"/>
      <c r="X24" s="211"/>
      <c r="Y24" s="211"/>
      <c r="Z24" s="211"/>
    </row>
    <row r="25" spans="1:172" s="86" customFormat="1" ht="16">
      <c r="B25" s="93" t="s">
        <v>101</v>
      </c>
      <c r="C25" s="85"/>
      <c r="D25" s="85"/>
      <c r="E25" s="85"/>
      <c r="F25" s="85"/>
      <c r="G25" s="85"/>
      <c r="H25" s="85"/>
      <c r="I25" s="85"/>
      <c r="J25" s="85"/>
      <c r="K25" s="85"/>
      <c r="N25" s="212" t="s">
        <v>224</v>
      </c>
      <c r="O25" s="212"/>
      <c r="P25" s="212"/>
      <c r="Q25" s="208"/>
      <c r="R25" s="208"/>
      <c r="S25" s="208"/>
      <c r="T25" s="208"/>
      <c r="U25" s="208"/>
      <c r="X25" s="199"/>
      <c r="Y25" s="131"/>
      <c r="Z25" s="131"/>
    </row>
    <row r="26" spans="1:172" s="86" customFormat="1" ht="16">
      <c r="B26" s="94" t="s">
        <v>102</v>
      </c>
      <c r="C26" s="88" t="str">
        <f>IF('Purchase Order Input'!C26:D26="","",'Purchase Order Input'!C26:D26)</f>
        <v/>
      </c>
      <c r="D26" s="88"/>
      <c r="E26" s="85" t="s">
        <v>103</v>
      </c>
      <c r="F26" s="95" t="str">
        <f>IF('Purchase Order Input'!F26="","",'Purchase Order Input'!F26)</f>
        <v/>
      </c>
      <c r="H26" s="85"/>
      <c r="I26" s="85"/>
      <c r="J26" s="85"/>
      <c r="K26" s="85"/>
      <c r="N26" s="213" t="s">
        <v>225</v>
      </c>
      <c r="O26" s="213"/>
      <c r="P26" s="213"/>
      <c r="Q26" s="214" t="str">
        <f>C19</f>
        <v/>
      </c>
      <c r="R26" s="214"/>
      <c r="S26" s="214"/>
      <c r="T26" s="214"/>
      <c r="U26" s="214"/>
      <c r="V26" s="214"/>
      <c r="W26" s="215"/>
      <c r="X26" s="199" t="str">
        <f>G19</f>
        <v/>
      </c>
      <c r="Y26" s="199" t="str">
        <f>I19</f>
        <v/>
      </c>
      <c r="Z26" s="216" t="str">
        <f>K19</f>
        <v/>
      </c>
      <c r="AA26" s="86" t="s">
        <v>208</v>
      </c>
    </row>
    <row r="27" spans="1:172" ht="16">
      <c r="A27" s="131"/>
      <c r="B27" s="136"/>
      <c r="C27" s="136"/>
      <c r="D27" s="136"/>
      <c r="E27" s="136"/>
      <c r="F27" s="136"/>
      <c r="G27" s="136"/>
      <c r="H27" s="136"/>
      <c r="I27" s="136"/>
      <c r="J27" s="136"/>
      <c r="K27" s="136"/>
      <c r="L27" s="131"/>
      <c r="M27" s="131"/>
      <c r="N27" s="217"/>
      <c r="O27" s="217"/>
      <c r="P27" s="217"/>
      <c r="Q27" s="218"/>
      <c r="R27" s="80"/>
      <c r="S27" s="80"/>
      <c r="T27" s="80"/>
      <c r="U27" s="80"/>
      <c r="V27" s="80"/>
      <c r="W27" s="80"/>
      <c r="X27" s="80"/>
      <c r="Y27" s="86"/>
      <c r="Z27" s="131"/>
      <c r="AA27" s="131"/>
      <c r="AB27" s="131"/>
      <c r="AC27" s="131"/>
      <c r="AD27" s="131"/>
      <c r="AE27" s="131"/>
      <c r="AF27" s="131"/>
      <c r="AG27" s="131"/>
      <c r="AH27" s="131"/>
      <c r="AI27" s="131"/>
      <c r="AJ27" s="131"/>
      <c r="AK27" s="131"/>
      <c r="AL27" s="131"/>
      <c r="AM27" s="131"/>
      <c r="AN27" s="131"/>
      <c r="AO27" s="131"/>
      <c r="AP27" s="131"/>
      <c r="AQ27" s="131"/>
      <c r="AR27" s="131"/>
      <c r="AS27" s="131"/>
      <c r="AT27" s="131"/>
      <c r="AU27" s="131"/>
      <c r="AV27" s="131"/>
      <c r="AW27" s="131"/>
      <c r="AX27" s="131"/>
      <c r="AY27" s="131"/>
      <c r="AZ27" s="131"/>
      <c r="BA27" s="131"/>
      <c r="BB27" s="131"/>
      <c r="BC27" s="131"/>
      <c r="BD27" s="131"/>
      <c r="BE27" s="131"/>
      <c r="BF27" s="131"/>
      <c r="BG27" s="131"/>
      <c r="BH27" s="131"/>
      <c r="BI27" s="131"/>
      <c r="BJ27" s="131"/>
      <c r="BK27" s="131"/>
      <c r="BL27" s="131"/>
      <c r="BM27" s="131"/>
      <c r="BN27" s="131"/>
      <c r="BO27" s="131"/>
      <c r="BP27" s="131"/>
      <c r="BQ27" s="131"/>
      <c r="BR27" s="131"/>
      <c r="BS27" s="131"/>
      <c r="BT27" s="131"/>
      <c r="BU27" s="131"/>
      <c r="BV27" s="131"/>
      <c r="BW27" s="131"/>
      <c r="BX27" s="131"/>
      <c r="BY27" s="131"/>
      <c r="BZ27" s="131"/>
      <c r="CA27" s="131"/>
      <c r="CB27" s="131"/>
      <c r="CC27" s="131"/>
      <c r="CD27" s="131"/>
      <c r="CE27" s="131"/>
      <c r="CF27" s="131"/>
      <c r="CG27" s="131"/>
      <c r="CH27" s="131"/>
      <c r="CI27" s="131"/>
      <c r="CJ27" s="131"/>
      <c r="CK27" s="131"/>
      <c r="CL27" s="131"/>
      <c r="CM27" s="131"/>
      <c r="CN27" s="131"/>
      <c r="CO27" s="131"/>
      <c r="CP27" s="131"/>
      <c r="CQ27" s="131"/>
      <c r="CR27" s="131"/>
      <c r="CS27" s="131"/>
      <c r="CT27" s="131"/>
      <c r="CU27" s="131"/>
      <c r="CV27" s="131"/>
      <c r="CW27" s="131"/>
      <c r="CX27" s="131"/>
      <c r="CY27" s="131"/>
      <c r="CZ27" s="131"/>
      <c r="DA27" s="131"/>
      <c r="DB27" s="131"/>
      <c r="DC27" s="131"/>
      <c r="DD27" s="131"/>
      <c r="DE27" s="131"/>
      <c r="DF27" s="131"/>
      <c r="DG27" s="131"/>
      <c r="DH27" s="131"/>
      <c r="DI27" s="131"/>
      <c r="DJ27" s="131"/>
      <c r="DK27" s="131"/>
      <c r="DL27" s="131"/>
      <c r="DM27" s="131"/>
      <c r="DN27" s="131"/>
      <c r="DO27" s="131"/>
      <c r="DP27" s="131"/>
      <c r="DQ27" s="131"/>
      <c r="DR27" s="131"/>
      <c r="DS27" s="131"/>
      <c r="DT27" s="131"/>
      <c r="DU27" s="131"/>
      <c r="DV27" s="131"/>
      <c r="DW27" s="131"/>
      <c r="DX27" s="131"/>
      <c r="DY27" s="131"/>
      <c r="DZ27" s="131"/>
      <c r="EA27" s="131"/>
      <c r="EB27" s="131"/>
      <c r="EC27" s="131"/>
      <c r="ED27" s="131"/>
      <c r="EE27" s="131"/>
      <c r="EF27" s="131"/>
      <c r="EG27" s="131"/>
      <c r="EH27" s="131"/>
      <c r="EI27" s="131"/>
      <c r="EJ27" s="131"/>
      <c r="EK27" s="131"/>
      <c r="EL27" s="131"/>
      <c r="EM27" s="131"/>
      <c r="EN27" s="131"/>
      <c r="EO27" s="131"/>
      <c r="EP27" s="131"/>
      <c r="EQ27" s="131"/>
      <c r="ER27" s="131"/>
      <c r="ES27" s="131"/>
      <c r="ET27" s="131"/>
      <c r="EU27" s="131"/>
      <c r="EV27" s="131"/>
      <c r="EW27" s="131"/>
      <c r="EX27" s="131"/>
      <c r="EY27" s="131"/>
      <c r="EZ27" s="131"/>
      <c r="FA27" s="131"/>
      <c r="FB27" s="131"/>
      <c r="FC27" s="131"/>
      <c r="FD27" s="131"/>
      <c r="FE27" s="131"/>
      <c r="FF27" s="131"/>
      <c r="FG27" s="131"/>
      <c r="FH27" s="131"/>
      <c r="FI27" s="131"/>
      <c r="FJ27" s="131"/>
      <c r="FK27" s="131"/>
      <c r="FL27" s="131"/>
      <c r="FM27" s="131"/>
      <c r="FN27" s="131"/>
      <c r="FO27" s="131"/>
      <c r="FP27" s="131"/>
    </row>
    <row r="28" spans="1:172" ht="16">
      <c r="A28" s="131"/>
      <c r="B28" s="136"/>
      <c r="C28" s="136"/>
      <c r="D28" s="136"/>
      <c r="E28" s="136"/>
      <c r="F28" s="136"/>
      <c r="G28" s="136"/>
      <c r="H28" s="136"/>
      <c r="I28" s="136"/>
      <c r="J28" s="136"/>
      <c r="K28" s="136"/>
      <c r="L28" s="131"/>
      <c r="M28" s="131"/>
      <c r="N28" s="80"/>
      <c r="O28" s="80"/>
      <c r="P28" s="80"/>
      <c r="Q28" s="80"/>
      <c r="R28" s="80"/>
      <c r="S28" s="80"/>
      <c r="T28" s="80"/>
      <c r="U28" s="80"/>
      <c r="V28" s="80"/>
      <c r="W28" s="80"/>
      <c r="X28" s="80"/>
      <c r="Y28" s="86"/>
      <c r="Z28" s="131"/>
      <c r="AA28" s="131"/>
      <c r="AB28" s="131"/>
      <c r="AC28" s="131"/>
      <c r="AD28" s="131"/>
      <c r="AE28" s="131"/>
      <c r="AF28" s="131"/>
      <c r="AG28" s="131"/>
      <c r="AH28" s="131"/>
      <c r="AI28" s="131"/>
      <c r="AJ28" s="131"/>
      <c r="AK28" s="131"/>
      <c r="AL28" s="131"/>
      <c r="AM28" s="131"/>
      <c r="AN28" s="131"/>
      <c r="AO28" s="131"/>
      <c r="AP28" s="131"/>
      <c r="AQ28" s="131"/>
      <c r="AR28" s="131"/>
      <c r="AS28" s="131"/>
      <c r="AT28" s="131"/>
      <c r="AU28" s="131"/>
      <c r="AV28" s="131"/>
      <c r="AW28" s="131"/>
      <c r="AX28" s="131"/>
      <c r="AY28" s="131"/>
      <c r="AZ28" s="131"/>
      <c r="BA28" s="131"/>
      <c r="BB28" s="131"/>
      <c r="BC28" s="131"/>
      <c r="BD28" s="131"/>
      <c r="BE28" s="131"/>
      <c r="BF28" s="131"/>
      <c r="BG28" s="131"/>
      <c r="BH28" s="131"/>
      <c r="BI28" s="131"/>
      <c r="BJ28" s="131"/>
      <c r="BK28" s="131"/>
      <c r="BL28" s="131"/>
      <c r="BM28" s="131"/>
      <c r="BN28" s="131"/>
      <c r="BO28" s="131"/>
      <c r="BP28" s="131"/>
      <c r="BQ28" s="131"/>
      <c r="BR28" s="131"/>
      <c r="BS28" s="131"/>
      <c r="BT28" s="131"/>
      <c r="BU28" s="131"/>
      <c r="BV28" s="131"/>
      <c r="BW28" s="131"/>
      <c r="BX28" s="131"/>
      <c r="BY28" s="131"/>
      <c r="BZ28" s="131"/>
      <c r="CA28" s="131"/>
      <c r="CB28" s="131"/>
      <c r="CC28" s="131"/>
      <c r="CD28" s="131"/>
      <c r="CE28" s="131"/>
      <c r="CF28" s="131"/>
      <c r="CG28" s="131"/>
      <c r="CH28" s="131"/>
      <c r="CI28" s="131"/>
      <c r="CJ28" s="131"/>
      <c r="CK28" s="131"/>
      <c r="CL28" s="131"/>
      <c r="CM28" s="131"/>
      <c r="CN28" s="131"/>
      <c r="CO28" s="131"/>
      <c r="CP28" s="131"/>
      <c r="CQ28" s="131"/>
      <c r="CR28" s="131"/>
      <c r="CS28" s="131"/>
      <c r="CT28" s="131"/>
      <c r="CU28" s="131"/>
      <c r="CV28" s="131"/>
      <c r="CW28" s="131"/>
      <c r="CX28" s="131"/>
      <c r="CY28" s="131"/>
      <c r="CZ28" s="131"/>
      <c r="DA28" s="131"/>
      <c r="DB28" s="131"/>
      <c r="DC28" s="131"/>
      <c r="DD28" s="131"/>
      <c r="DE28" s="131"/>
      <c r="DF28" s="131"/>
      <c r="DG28" s="131"/>
      <c r="DH28" s="131"/>
      <c r="DI28" s="131"/>
      <c r="DJ28" s="131"/>
      <c r="DK28" s="131"/>
      <c r="DL28" s="131"/>
      <c r="DM28" s="131"/>
      <c r="DN28" s="131"/>
      <c r="DO28" s="131"/>
      <c r="DP28" s="131"/>
      <c r="DQ28" s="131"/>
      <c r="DR28" s="131"/>
      <c r="DS28" s="131"/>
      <c r="DT28" s="131"/>
      <c r="DU28" s="131"/>
      <c r="DV28" s="131"/>
      <c r="DW28" s="131"/>
      <c r="DX28" s="131"/>
      <c r="DY28" s="131"/>
      <c r="DZ28" s="131"/>
      <c r="EA28" s="131"/>
      <c r="EB28" s="131"/>
      <c r="EC28" s="131"/>
      <c r="ED28" s="131"/>
      <c r="EE28" s="131"/>
      <c r="EF28" s="131"/>
      <c r="EG28" s="131"/>
      <c r="EH28" s="131"/>
      <c r="EI28" s="131"/>
      <c r="EJ28" s="131"/>
      <c r="EK28" s="131"/>
      <c r="EL28" s="131"/>
      <c r="EM28" s="131"/>
      <c r="EN28" s="131"/>
      <c r="EO28" s="131"/>
      <c r="EP28" s="131"/>
      <c r="EQ28" s="131"/>
      <c r="ER28" s="131"/>
      <c r="ES28" s="131"/>
      <c r="ET28" s="131"/>
      <c r="EU28" s="131"/>
      <c r="EV28" s="131"/>
      <c r="EW28" s="131"/>
      <c r="EX28" s="131"/>
      <c r="EY28" s="131"/>
      <c r="EZ28" s="131"/>
      <c r="FA28" s="131"/>
      <c r="FB28" s="131"/>
      <c r="FC28" s="131"/>
      <c r="FD28" s="131"/>
      <c r="FE28" s="131"/>
      <c r="FF28" s="131"/>
      <c r="FG28" s="131"/>
      <c r="FH28" s="131"/>
      <c r="FI28" s="131"/>
      <c r="FJ28" s="131"/>
      <c r="FK28" s="131"/>
      <c r="FL28" s="131"/>
      <c r="FM28" s="131"/>
      <c r="FN28" s="131"/>
      <c r="FO28" s="131"/>
      <c r="FP28" s="131"/>
    </row>
    <row r="29" spans="1:172" ht="10.25" customHeight="1">
      <c r="A29" s="131"/>
      <c r="B29" s="136"/>
      <c r="C29" s="136"/>
      <c r="D29" s="136"/>
      <c r="E29" s="136"/>
      <c r="F29" s="136"/>
      <c r="G29" s="136"/>
      <c r="H29" s="136"/>
      <c r="I29" s="136"/>
      <c r="J29" s="136"/>
      <c r="K29" s="136"/>
      <c r="L29" s="131"/>
      <c r="M29" s="131"/>
      <c r="N29" s="131"/>
      <c r="O29" s="131"/>
      <c r="P29" s="131"/>
      <c r="Q29" s="131"/>
      <c r="R29" s="131"/>
      <c r="S29" s="131"/>
      <c r="T29" s="131"/>
      <c r="U29" s="131"/>
      <c r="V29" s="131"/>
      <c r="W29" s="131"/>
      <c r="X29" s="131"/>
      <c r="Y29" s="86"/>
      <c r="Z29" s="131"/>
      <c r="AA29" s="131"/>
      <c r="AB29" s="131"/>
      <c r="AC29" s="131"/>
      <c r="AD29" s="131"/>
      <c r="AE29" s="131"/>
      <c r="AF29" s="131"/>
      <c r="AG29" s="131"/>
      <c r="AH29" s="131"/>
      <c r="AI29" s="131"/>
      <c r="AJ29" s="131"/>
      <c r="AK29" s="131"/>
      <c r="AL29" s="131"/>
      <c r="AM29" s="131"/>
      <c r="AN29" s="131"/>
      <c r="AO29" s="131"/>
      <c r="AP29" s="131"/>
      <c r="AQ29" s="131"/>
      <c r="AR29" s="131"/>
      <c r="AS29" s="131"/>
      <c r="AT29" s="131"/>
      <c r="AU29" s="131"/>
      <c r="AV29" s="131"/>
      <c r="AW29" s="131"/>
      <c r="AX29" s="131"/>
      <c r="AY29" s="131"/>
      <c r="AZ29" s="131"/>
      <c r="BA29" s="131"/>
      <c r="BB29" s="131"/>
      <c r="BC29" s="131"/>
      <c r="BD29" s="131"/>
      <c r="BE29" s="131"/>
      <c r="BF29" s="131"/>
      <c r="BG29" s="131"/>
      <c r="BH29" s="131"/>
      <c r="BI29" s="131"/>
      <c r="BJ29" s="131"/>
      <c r="BK29" s="131"/>
      <c r="BL29" s="131"/>
      <c r="BM29" s="131"/>
      <c r="BN29" s="131"/>
      <c r="BO29" s="131"/>
      <c r="BP29" s="131"/>
      <c r="BQ29" s="131"/>
      <c r="BR29" s="131"/>
      <c r="BS29" s="131"/>
      <c r="BT29" s="131"/>
      <c r="BU29" s="131"/>
      <c r="BV29" s="131"/>
      <c r="BW29" s="131"/>
      <c r="BX29" s="131"/>
      <c r="BY29" s="131"/>
      <c r="BZ29" s="131"/>
      <c r="CA29" s="131"/>
      <c r="CB29" s="131"/>
      <c r="CC29" s="131"/>
      <c r="CD29" s="131"/>
      <c r="CE29" s="131"/>
      <c r="CF29" s="131"/>
      <c r="CG29" s="131"/>
      <c r="CH29" s="131"/>
      <c r="CI29" s="131"/>
      <c r="CJ29" s="131"/>
      <c r="CK29" s="131"/>
      <c r="CL29" s="131"/>
      <c r="CM29" s="131"/>
      <c r="CN29" s="131"/>
      <c r="CO29" s="131"/>
      <c r="CP29" s="131"/>
      <c r="CQ29" s="131"/>
      <c r="CR29" s="131"/>
      <c r="CS29" s="131"/>
      <c r="CT29" s="131"/>
      <c r="CU29" s="131"/>
      <c r="CV29" s="131"/>
      <c r="CW29" s="131"/>
      <c r="CX29" s="131"/>
      <c r="CY29" s="131"/>
      <c r="CZ29" s="131"/>
      <c r="DA29" s="131"/>
      <c r="DB29" s="131"/>
      <c r="DC29" s="131"/>
      <c r="DD29" s="131"/>
      <c r="DE29" s="131"/>
      <c r="DF29" s="131"/>
      <c r="DG29" s="131"/>
      <c r="DH29" s="131"/>
      <c r="DI29" s="131"/>
      <c r="DJ29" s="131"/>
      <c r="DK29" s="131"/>
      <c r="DL29" s="131"/>
      <c r="DM29" s="131"/>
      <c r="DN29" s="131"/>
      <c r="DO29" s="131"/>
      <c r="DP29" s="131"/>
      <c r="DQ29" s="131"/>
      <c r="DR29" s="131"/>
      <c r="DS29" s="131"/>
      <c r="DT29" s="131"/>
      <c r="DU29" s="131"/>
      <c r="DV29" s="131"/>
      <c r="DW29" s="131"/>
      <c r="DX29" s="131"/>
      <c r="DY29" s="131"/>
      <c r="DZ29" s="131"/>
      <c r="EA29" s="131"/>
      <c r="EB29" s="131"/>
      <c r="EC29" s="131"/>
      <c r="ED29" s="131"/>
      <c r="EE29" s="131"/>
      <c r="EF29" s="131"/>
      <c r="EG29" s="131"/>
      <c r="EH29" s="131"/>
      <c r="EI29" s="131"/>
      <c r="EJ29" s="131"/>
      <c r="EK29" s="131"/>
      <c r="EL29" s="131"/>
      <c r="EM29" s="131"/>
      <c r="EN29" s="131"/>
      <c r="EO29" s="131"/>
      <c r="EP29" s="131"/>
      <c r="EQ29" s="131"/>
      <c r="ER29" s="131"/>
      <c r="ES29" s="131"/>
      <c r="ET29" s="131"/>
      <c r="EU29" s="131"/>
      <c r="EV29" s="131"/>
      <c r="EW29" s="131"/>
      <c r="EX29" s="131"/>
      <c r="EY29" s="131"/>
      <c r="EZ29" s="131"/>
      <c r="FA29" s="131"/>
      <c r="FB29" s="131"/>
      <c r="FC29" s="131"/>
      <c r="FD29" s="131"/>
      <c r="FE29" s="131"/>
      <c r="FF29" s="131"/>
      <c r="FG29" s="131"/>
      <c r="FH29" s="131"/>
      <c r="FI29" s="131"/>
      <c r="FJ29" s="131"/>
      <c r="FK29" s="131"/>
      <c r="FL29" s="131"/>
      <c r="FM29" s="131"/>
      <c r="FN29" s="131"/>
      <c r="FO29" s="131"/>
      <c r="FP29" s="131"/>
    </row>
    <row r="30" spans="1:172">
      <c r="A30" s="131"/>
      <c r="B30" s="154" t="s">
        <v>5</v>
      </c>
      <c r="C30" s="155" t="s">
        <v>1</v>
      </c>
      <c r="D30" s="156" t="s">
        <v>2</v>
      </c>
      <c r="E30" s="157"/>
      <c r="F30" s="157"/>
      <c r="G30" s="157"/>
      <c r="H30" s="157"/>
      <c r="I30" s="157"/>
      <c r="J30" s="154" t="s">
        <v>4</v>
      </c>
      <c r="K30" s="158" t="s">
        <v>3</v>
      </c>
      <c r="L30" s="131"/>
      <c r="M30" s="131"/>
      <c r="N30" s="131"/>
      <c r="O30" s="131"/>
      <c r="P30" s="131"/>
      <c r="Q30" s="131"/>
      <c r="R30" s="131"/>
      <c r="S30" s="131"/>
      <c r="T30" s="131"/>
      <c r="U30" s="131"/>
      <c r="V30" s="131"/>
      <c r="W30" s="131"/>
      <c r="X30" s="131"/>
      <c r="Y30" s="86"/>
      <c r="Z30" s="131"/>
      <c r="AA30" s="131"/>
      <c r="AB30" s="131"/>
      <c r="AC30" s="131"/>
      <c r="AD30" s="131"/>
      <c r="AE30" s="131"/>
      <c r="AF30" s="131"/>
      <c r="AG30" s="131"/>
      <c r="AH30" s="131"/>
      <c r="AI30" s="131"/>
      <c r="AJ30" s="131"/>
      <c r="AK30" s="131"/>
      <c r="AL30" s="131"/>
      <c r="AM30" s="131"/>
      <c r="AN30" s="131"/>
      <c r="AO30" s="131"/>
      <c r="AP30" s="131"/>
      <c r="AQ30" s="131"/>
      <c r="AR30" s="131"/>
      <c r="AS30" s="131"/>
      <c r="AT30" s="131"/>
      <c r="AU30" s="131"/>
      <c r="AV30" s="131"/>
      <c r="AW30" s="131"/>
      <c r="AX30" s="131"/>
      <c r="AY30" s="131"/>
      <c r="AZ30" s="131"/>
      <c r="BA30" s="131"/>
      <c r="BB30" s="131"/>
      <c r="BC30" s="131"/>
      <c r="BD30" s="131"/>
      <c r="BE30" s="131"/>
      <c r="BF30" s="131"/>
      <c r="BG30" s="131"/>
      <c r="BH30" s="131"/>
      <c r="BI30" s="131"/>
      <c r="BJ30" s="131"/>
      <c r="BK30" s="131"/>
      <c r="BL30" s="131"/>
      <c r="BM30" s="131"/>
      <c r="BN30" s="131"/>
      <c r="BO30" s="131"/>
      <c r="BP30" s="131"/>
      <c r="BQ30" s="131"/>
      <c r="BR30" s="131"/>
      <c r="BS30" s="131"/>
      <c r="BT30" s="131"/>
      <c r="BU30" s="131"/>
      <c r="BV30" s="131"/>
      <c r="BW30" s="131"/>
      <c r="BX30" s="131"/>
      <c r="BY30" s="131"/>
      <c r="BZ30" s="131"/>
      <c r="CA30" s="131"/>
      <c r="CB30" s="131"/>
      <c r="CC30" s="131"/>
      <c r="CD30" s="131"/>
      <c r="CE30" s="131"/>
      <c r="CF30" s="131"/>
      <c r="CG30" s="131"/>
      <c r="CH30" s="131"/>
      <c r="CI30" s="131"/>
      <c r="CJ30" s="131"/>
      <c r="CK30" s="131"/>
      <c r="CL30" s="131"/>
      <c r="CM30" s="131"/>
      <c r="CN30" s="131"/>
      <c r="CO30" s="131"/>
      <c r="CP30" s="131"/>
      <c r="CQ30" s="131"/>
      <c r="CR30" s="131"/>
      <c r="CS30" s="131"/>
      <c r="CT30" s="131"/>
      <c r="CU30" s="131"/>
      <c r="CV30" s="131"/>
      <c r="CW30" s="131"/>
      <c r="CX30" s="131"/>
      <c r="CY30" s="131"/>
      <c r="CZ30" s="131"/>
      <c r="DA30" s="131"/>
      <c r="DB30" s="131"/>
      <c r="DC30" s="131"/>
      <c r="DD30" s="131"/>
      <c r="DE30" s="131"/>
      <c r="DF30" s="131"/>
      <c r="DG30" s="131"/>
      <c r="DH30" s="131"/>
      <c r="DI30" s="131"/>
      <c r="DJ30" s="131"/>
      <c r="DK30" s="131"/>
      <c r="DL30" s="131"/>
      <c r="DM30" s="131"/>
      <c r="DN30" s="131"/>
      <c r="DO30" s="131"/>
      <c r="DP30" s="131"/>
      <c r="DQ30" s="131"/>
      <c r="DR30" s="131"/>
      <c r="DS30" s="131"/>
      <c r="DT30" s="131"/>
      <c r="DU30" s="131"/>
      <c r="DV30" s="131"/>
      <c r="DW30" s="131"/>
      <c r="DX30" s="131"/>
      <c r="DY30" s="131"/>
      <c r="DZ30" s="131"/>
      <c r="EA30" s="131"/>
      <c r="EB30" s="131"/>
      <c r="EC30" s="131"/>
      <c r="ED30" s="131"/>
      <c r="EE30" s="131"/>
      <c r="EF30" s="131"/>
      <c r="EG30" s="131"/>
      <c r="EH30" s="131"/>
      <c r="EI30" s="131"/>
      <c r="EJ30" s="131"/>
      <c r="EK30" s="131"/>
      <c r="EL30" s="131"/>
      <c r="EM30" s="131"/>
      <c r="EN30" s="131"/>
      <c r="EO30" s="131"/>
      <c r="EP30" s="131"/>
      <c r="EQ30" s="131"/>
      <c r="ER30" s="131"/>
      <c r="ES30" s="131"/>
      <c r="ET30" s="131"/>
      <c r="EU30" s="131"/>
      <c r="EV30" s="131"/>
      <c r="EW30" s="131"/>
      <c r="EX30" s="131"/>
      <c r="EY30" s="131"/>
      <c r="EZ30" s="131"/>
      <c r="FA30" s="131"/>
      <c r="FB30" s="131"/>
      <c r="FC30" s="131"/>
      <c r="FD30" s="131"/>
      <c r="FE30" s="131"/>
      <c r="FF30" s="131"/>
      <c r="FG30" s="131"/>
      <c r="FH30" s="131"/>
      <c r="FI30" s="131"/>
      <c r="FJ30" s="131"/>
      <c r="FK30" s="131"/>
      <c r="FL30" s="131"/>
      <c r="FM30" s="131"/>
      <c r="FN30" s="131"/>
      <c r="FO30" s="131"/>
      <c r="FP30" s="131"/>
    </row>
    <row r="31" spans="1:172" ht="18" customHeight="1">
      <c r="A31" s="131"/>
      <c r="B31" s="219">
        <f>'Purchase Order Input'!B29</f>
        <v>0</v>
      </c>
      <c r="C31" s="220" t="s">
        <v>117</v>
      </c>
      <c r="D31" s="221" t="s">
        <v>118</v>
      </c>
      <c r="E31" s="222"/>
      <c r="F31" s="222"/>
      <c r="G31" s="222"/>
      <c r="H31" s="222"/>
      <c r="I31" s="222"/>
      <c r="J31" s="223">
        <f>'Purchase Order Input'!J29</f>
        <v>599</v>
      </c>
      <c r="K31" s="224">
        <f>SUM(B31*J31)</f>
        <v>0</v>
      </c>
      <c r="L31" s="131"/>
      <c r="M31" s="131"/>
      <c r="N31" s="230" t="s">
        <v>210</v>
      </c>
      <c r="O31" s="230"/>
      <c r="P31" s="230"/>
      <c r="Q31" s="230"/>
      <c r="R31" s="230"/>
      <c r="S31" s="230"/>
      <c r="T31" s="230"/>
      <c r="U31" s="230"/>
      <c r="V31" s="230"/>
      <c r="W31" s="230"/>
      <c r="X31" s="230"/>
      <c r="Y31" s="230"/>
      <c r="Z31" s="131"/>
      <c r="AA31" s="131"/>
      <c r="AB31" s="131"/>
      <c r="AC31" s="131"/>
      <c r="AD31" s="131"/>
      <c r="AE31" s="131"/>
      <c r="AF31" s="131"/>
      <c r="AG31" s="131"/>
      <c r="AH31" s="131"/>
      <c r="AI31" s="131"/>
      <c r="AJ31" s="131"/>
      <c r="AK31" s="131"/>
      <c r="AL31" s="131"/>
      <c r="AM31" s="131"/>
      <c r="AN31" s="131"/>
      <c r="AO31" s="131"/>
      <c r="AP31" s="131"/>
      <c r="AQ31" s="131"/>
      <c r="AR31" s="131"/>
      <c r="AS31" s="131"/>
      <c r="AT31" s="131"/>
      <c r="AU31" s="131"/>
      <c r="AV31" s="131"/>
      <c r="AW31" s="131"/>
      <c r="AX31" s="131"/>
      <c r="AY31" s="131"/>
      <c r="AZ31" s="131"/>
      <c r="BA31" s="131"/>
      <c r="BB31" s="131"/>
      <c r="BC31" s="131"/>
      <c r="BD31" s="131"/>
      <c r="BE31" s="131"/>
      <c r="BF31" s="131"/>
      <c r="BG31" s="131"/>
      <c r="BH31" s="131"/>
      <c r="BI31" s="131"/>
      <c r="BJ31" s="131"/>
      <c r="BK31" s="131"/>
      <c r="BL31" s="131"/>
      <c r="BM31" s="131"/>
      <c r="BN31" s="131"/>
      <c r="BO31" s="131"/>
      <c r="BP31" s="131"/>
      <c r="BQ31" s="131"/>
      <c r="BR31" s="131"/>
      <c r="BS31" s="131"/>
      <c r="BT31" s="131"/>
      <c r="BU31" s="131"/>
      <c r="BV31" s="131"/>
      <c r="BW31" s="131"/>
      <c r="BX31" s="131"/>
      <c r="BY31" s="131"/>
      <c r="BZ31" s="131"/>
      <c r="CA31" s="131"/>
      <c r="CB31" s="131"/>
      <c r="CC31" s="131"/>
      <c r="CD31" s="131"/>
      <c r="CE31" s="131"/>
      <c r="CF31" s="131"/>
      <c r="CG31" s="131"/>
      <c r="CH31" s="131"/>
      <c r="CI31" s="131"/>
      <c r="CJ31" s="131"/>
      <c r="CK31" s="131"/>
      <c r="CL31" s="131"/>
      <c r="CM31" s="131"/>
      <c r="CN31" s="131"/>
      <c r="CO31" s="131"/>
      <c r="CP31" s="131"/>
      <c r="CQ31" s="131"/>
      <c r="CR31" s="131"/>
      <c r="CS31" s="131"/>
      <c r="CT31" s="131"/>
      <c r="CU31" s="131"/>
      <c r="CV31" s="131"/>
      <c r="CW31" s="131"/>
      <c r="CX31" s="131"/>
      <c r="CY31" s="131"/>
      <c r="CZ31" s="131"/>
      <c r="DA31" s="131"/>
      <c r="DB31" s="131"/>
      <c r="DC31" s="131"/>
      <c r="DD31" s="131"/>
      <c r="DE31" s="131"/>
      <c r="DF31" s="131"/>
      <c r="DG31" s="131"/>
      <c r="DH31" s="131"/>
      <c r="DI31" s="131"/>
      <c r="DJ31" s="131"/>
      <c r="DK31" s="131"/>
      <c r="DL31" s="131"/>
      <c r="DM31" s="131"/>
      <c r="DN31" s="131"/>
      <c r="DO31" s="131"/>
      <c r="DP31" s="131"/>
      <c r="DQ31" s="131"/>
      <c r="DR31" s="131"/>
      <c r="DS31" s="131"/>
      <c r="DT31" s="131"/>
      <c r="DU31" s="131"/>
      <c r="DV31" s="131"/>
      <c r="DW31" s="131"/>
      <c r="DX31" s="131"/>
      <c r="DY31" s="131"/>
      <c r="DZ31" s="131"/>
      <c r="EA31" s="131"/>
      <c r="EB31" s="131"/>
      <c r="EC31" s="131"/>
      <c r="ED31" s="131"/>
      <c r="EE31" s="131"/>
      <c r="EF31" s="131"/>
      <c r="EG31" s="131"/>
      <c r="EH31" s="131"/>
      <c r="EI31" s="131"/>
      <c r="EJ31" s="131"/>
      <c r="EK31" s="131"/>
      <c r="EL31" s="131"/>
      <c r="EM31" s="131"/>
      <c r="EN31" s="131"/>
      <c r="EO31" s="131"/>
      <c r="EP31" s="131"/>
      <c r="EQ31" s="131"/>
      <c r="ER31" s="131"/>
      <c r="ES31" s="131"/>
      <c r="ET31" s="131"/>
      <c r="EU31" s="131"/>
      <c r="EV31" s="131"/>
      <c r="EW31" s="131"/>
      <c r="EX31" s="131"/>
      <c r="EY31" s="131"/>
      <c r="EZ31" s="131"/>
      <c r="FA31" s="131"/>
      <c r="FB31" s="131"/>
      <c r="FC31" s="131"/>
      <c r="FD31" s="131"/>
      <c r="FE31" s="131"/>
      <c r="FF31" s="131"/>
      <c r="FG31" s="131"/>
      <c r="FH31" s="131"/>
      <c r="FI31" s="131"/>
      <c r="FJ31" s="131"/>
      <c r="FK31" s="131"/>
      <c r="FL31" s="131"/>
      <c r="FM31" s="131"/>
      <c r="FN31" s="131"/>
      <c r="FO31" s="131"/>
      <c r="FP31" s="131"/>
    </row>
    <row r="32" spans="1:172" ht="18" customHeight="1">
      <c r="A32" s="131"/>
      <c r="B32" s="219">
        <f>'Purchase Order Input'!B30</f>
        <v>0</v>
      </c>
      <c r="C32" s="225" t="s">
        <v>8</v>
      </c>
      <c r="D32" s="226" t="s">
        <v>9</v>
      </c>
      <c r="E32" s="227"/>
      <c r="F32" s="227"/>
      <c r="G32" s="227"/>
      <c r="H32" s="227"/>
      <c r="I32" s="227"/>
      <c r="J32" s="228">
        <f>'Purchase Order Input'!J30</f>
        <v>999</v>
      </c>
      <c r="K32" s="229">
        <f>SUM(B32*J32)</f>
        <v>0</v>
      </c>
      <c r="L32" s="131"/>
      <c r="M32" s="131"/>
      <c r="N32" s="80"/>
      <c r="O32" s="230"/>
      <c r="P32" s="230"/>
      <c r="Q32" s="230"/>
      <c r="R32" s="230"/>
      <c r="S32" s="230"/>
      <c r="T32" s="230"/>
      <c r="U32" s="230"/>
      <c r="V32" s="230"/>
      <c r="W32" s="230"/>
      <c r="X32" s="232"/>
      <c r="Y32" s="131"/>
      <c r="Z32" s="131"/>
      <c r="AA32" s="131"/>
      <c r="AB32" s="131"/>
      <c r="AC32" s="131"/>
      <c r="AD32" s="131"/>
      <c r="AE32" s="131"/>
      <c r="AF32" s="131"/>
      <c r="AG32" s="131"/>
      <c r="AH32" s="131"/>
      <c r="AI32" s="131"/>
      <c r="AJ32" s="131"/>
      <c r="AK32" s="131"/>
      <c r="AL32" s="131"/>
      <c r="AM32" s="131"/>
      <c r="AN32" s="131"/>
      <c r="AO32" s="131"/>
      <c r="AP32" s="131"/>
      <c r="AQ32" s="131"/>
      <c r="AR32" s="131"/>
      <c r="AS32" s="131"/>
      <c r="AT32" s="131"/>
      <c r="AU32" s="131"/>
      <c r="AV32" s="131"/>
      <c r="AW32" s="131"/>
      <c r="AX32" s="131"/>
      <c r="AY32" s="131"/>
      <c r="AZ32" s="131"/>
      <c r="BA32" s="131"/>
      <c r="BB32" s="131"/>
      <c r="BC32" s="131"/>
      <c r="BD32" s="131"/>
      <c r="BE32" s="131"/>
      <c r="BF32" s="131"/>
      <c r="BG32" s="131"/>
      <c r="BH32" s="131"/>
      <c r="BI32" s="131"/>
      <c r="BJ32" s="131"/>
      <c r="BK32" s="131"/>
      <c r="BL32" s="131"/>
      <c r="BM32" s="131"/>
      <c r="BN32" s="131"/>
      <c r="BO32" s="131"/>
      <c r="BP32" s="131"/>
      <c r="BQ32" s="131"/>
      <c r="BR32" s="131"/>
      <c r="BS32" s="131"/>
      <c r="BT32" s="131"/>
      <c r="BU32" s="131"/>
      <c r="BV32" s="131"/>
      <c r="BW32" s="131"/>
      <c r="BX32" s="131"/>
      <c r="BY32" s="131"/>
      <c r="BZ32" s="131"/>
      <c r="CA32" s="131"/>
      <c r="CB32" s="131"/>
      <c r="CC32" s="131"/>
      <c r="CD32" s="131"/>
      <c r="CE32" s="131"/>
      <c r="CF32" s="131"/>
      <c r="CG32" s="131"/>
      <c r="CH32" s="131"/>
      <c r="CI32" s="131"/>
      <c r="CJ32" s="131"/>
      <c r="CK32" s="131"/>
      <c r="CL32" s="131"/>
      <c r="CM32" s="131"/>
      <c r="CN32" s="131"/>
      <c r="CO32" s="131"/>
      <c r="CP32" s="131"/>
      <c r="CQ32" s="131"/>
      <c r="CR32" s="131"/>
      <c r="CS32" s="131"/>
      <c r="CT32" s="131"/>
      <c r="CU32" s="131"/>
      <c r="CV32" s="131"/>
      <c r="CW32" s="131"/>
      <c r="CX32" s="131"/>
      <c r="CY32" s="131"/>
      <c r="CZ32" s="131"/>
      <c r="DA32" s="131"/>
      <c r="DB32" s="131"/>
      <c r="DC32" s="131"/>
      <c r="DD32" s="131"/>
      <c r="DE32" s="131"/>
      <c r="DF32" s="131"/>
      <c r="DG32" s="131"/>
      <c r="DH32" s="131"/>
      <c r="DI32" s="131"/>
      <c r="DJ32" s="131"/>
      <c r="DK32" s="131"/>
      <c r="DL32" s="131"/>
      <c r="DM32" s="131"/>
      <c r="DN32" s="131"/>
      <c r="DO32" s="131"/>
      <c r="DP32" s="131"/>
      <c r="DQ32" s="131"/>
      <c r="DR32" s="131"/>
      <c r="DS32" s="131"/>
      <c r="DT32" s="131"/>
      <c r="DU32" s="131"/>
      <c r="DV32" s="131"/>
      <c r="DW32" s="131"/>
      <c r="DX32" s="131"/>
      <c r="DY32" s="131"/>
      <c r="DZ32" s="131"/>
      <c r="EA32" s="131"/>
      <c r="EB32" s="131"/>
      <c r="EC32" s="131"/>
      <c r="ED32" s="131"/>
      <c r="EE32" s="131"/>
      <c r="EF32" s="131"/>
      <c r="EG32" s="131"/>
      <c r="EH32" s="131"/>
      <c r="EI32" s="131"/>
      <c r="EJ32" s="131"/>
      <c r="EK32" s="131"/>
      <c r="EL32" s="131"/>
      <c r="EM32" s="131"/>
      <c r="EN32" s="131"/>
      <c r="EO32" s="131"/>
      <c r="EP32" s="131"/>
      <c r="EQ32" s="131"/>
      <c r="ER32" s="131"/>
      <c r="ES32" s="131"/>
      <c r="ET32" s="131"/>
      <c r="EU32" s="131"/>
      <c r="EV32" s="131"/>
      <c r="EW32" s="131"/>
      <c r="EX32" s="131"/>
      <c r="EY32" s="131"/>
      <c r="EZ32" s="131"/>
      <c r="FA32" s="131"/>
      <c r="FB32" s="131"/>
      <c r="FC32" s="131"/>
      <c r="FD32" s="131"/>
      <c r="FE32" s="131"/>
      <c r="FF32" s="131"/>
      <c r="FG32" s="131"/>
      <c r="FH32" s="131"/>
      <c r="FI32" s="131"/>
      <c r="FJ32" s="131"/>
      <c r="FK32" s="131"/>
      <c r="FL32" s="131"/>
      <c r="FM32" s="131"/>
      <c r="FN32" s="131"/>
      <c r="FO32" s="131"/>
      <c r="FP32" s="131"/>
    </row>
    <row r="33" spans="1:172" ht="18" customHeight="1">
      <c r="A33" s="131"/>
      <c r="B33" s="219">
        <f>'Purchase Order Input'!B31</f>
        <v>0</v>
      </c>
      <c r="C33" s="225" t="s">
        <v>11</v>
      </c>
      <c r="D33" s="226" t="s">
        <v>13</v>
      </c>
      <c r="E33" s="227"/>
      <c r="F33" s="227"/>
      <c r="G33" s="227"/>
      <c r="H33" s="227"/>
      <c r="I33" s="227"/>
      <c r="J33" s="228">
        <f>'Purchase Order Input'!J31</f>
        <v>1095</v>
      </c>
      <c r="K33" s="229">
        <f t="shared" ref="K33:K37" si="0">SUM(B33*J33)</f>
        <v>0</v>
      </c>
      <c r="L33" s="131"/>
      <c r="M33" s="131"/>
      <c r="N33" s="230" t="s">
        <v>214</v>
      </c>
      <c r="O33" s="230"/>
      <c r="P33" s="230"/>
      <c r="Q33" s="230"/>
      <c r="R33" s="230"/>
      <c r="S33" s="230"/>
      <c r="T33" s="230"/>
      <c r="U33" s="230"/>
      <c r="V33" s="230"/>
      <c r="W33" s="230"/>
      <c r="X33" s="230"/>
      <c r="Y33" s="131"/>
      <c r="Z33" s="131"/>
      <c r="AA33" s="131"/>
      <c r="AB33" s="131"/>
      <c r="AC33" s="131"/>
      <c r="AD33" s="131"/>
      <c r="AE33" s="131"/>
      <c r="AF33" s="131"/>
      <c r="AG33" s="131"/>
      <c r="AH33" s="131"/>
      <c r="AI33" s="131"/>
      <c r="AJ33" s="131"/>
      <c r="AK33" s="131"/>
      <c r="AL33" s="131"/>
      <c r="AM33" s="131"/>
      <c r="AN33" s="131"/>
      <c r="AO33" s="131"/>
      <c r="AP33" s="131"/>
      <c r="AQ33" s="131"/>
      <c r="AR33" s="131"/>
      <c r="AS33" s="131"/>
      <c r="AT33" s="131"/>
      <c r="AU33" s="131"/>
      <c r="AV33" s="131"/>
      <c r="AW33" s="131"/>
      <c r="AX33" s="131"/>
      <c r="AY33" s="131"/>
      <c r="AZ33" s="131"/>
      <c r="BA33" s="131"/>
      <c r="BB33" s="131"/>
      <c r="BC33" s="131"/>
      <c r="BD33" s="131"/>
      <c r="BE33" s="131"/>
      <c r="BF33" s="131"/>
      <c r="BG33" s="131"/>
      <c r="BH33" s="131"/>
      <c r="BI33" s="131"/>
      <c r="BJ33" s="131"/>
      <c r="BK33" s="131"/>
      <c r="BL33" s="131"/>
      <c r="BM33" s="131"/>
      <c r="BN33" s="131"/>
      <c r="BO33" s="131"/>
      <c r="BP33" s="131"/>
      <c r="BQ33" s="131"/>
      <c r="BR33" s="131"/>
      <c r="BS33" s="131"/>
      <c r="BT33" s="131"/>
      <c r="BU33" s="131"/>
      <c r="BV33" s="131"/>
      <c r="BW33" s="131"/>
      <c r="BX33" s="131"/>
      <c r="BY33" s="131"/>
      <c r="BZ33" s="131"/>
      <c r="CA33" s="131"/>
      <c r="CB33" s="131"/>
      <c r="CC33" s="131"/>
      <c r="CD33" s="131"/>
      <c r="CE33" s="131"/>
      <c r="CF33" s="131"/>
      <c r="CG33" s="131"/>
      <c r="CH33" s="131"/>
      <c r="CI33" s="131"/>
      <c r="CJ33" s="131"/>
      <c r="CK33" s="131"/>
      <c r="CL33" s="131"/>
      <c r="CM33" s="131"/>
      <c r="CN33" s="131"/>
      <c r="CO33" s="131"/>
      <c r="CP33" s="131"/>
      <c r="CQ33" s="131"/>
      <c r="CR33" s="131"/>
      <c r="CS33" s="131"/>
      <c r="CT33" s="131"/>
      <c r="CU33" s="131"/>
      <c r="CV33" s="131"/>
      <c r="CW33" s="131"/>
      <c r="CX33" s="131"/>
      <c r="CY33" s="131"/>
      <c r="CZ33" s="131"/>
      <c r="DA33" s="131"/>
      <c r="DB33" s="131"/>
      <c r="DC33" s="131"/>
      <c r="DD33" s="131"/>
      <c r="DE33" s="131"/>
      <c r="DF33" s="131"/>
      <c r="DG33" s="131"/>
      <c r="DH33" s="131"/>
      <c r="DI33" s="131"/>
      <c r="DJ33" s="131"/>
      <c r="DK33" s="131"/>
      <c r="DL33" s="131"/>
      <c r="DM33" s="131"/>
      <c r="DN33" s="131"/>
      <c r="DO33" s="131"/>
      <c r="DP33" s="131"/>
      <c r="DQ33" s="131"/>
      <c r="DR33" s="131"/>
      <c r="DS33" s="131"/>
      <c r="DT33" s="131"/>
      <c r="DU33" s="131"/>
      <c r="DV33" s="131"/>
      <c r="DW33" s="131"/>
      <c r="DX33" s="131"/>
      <c r="DY33" s="131"/>
      <c r="DZ33" s="131"/>
      <c r="EA33" s="131"/>
      <c r="EB33" s="131"/>
      <c r="EC33" s="131"/>
      <c r="ED33" s="131"/>
      <c r="EE33" s="131"/>
      <c r="EF33" s="131"/>
      <c r="EG33" s="131"/>
      <c r="EH33" s="131"/>
      <c r="EI33" s="131"/>
      <c r="EJ33" s="131"/>
      <c r="EK33" s="131"/>
      <c r="EL33" s="131"/>
      <c r="EM33" s="131"/>
      <c r="EN33" s="131"/>
      <c r="EO33" s="131"/>
      <c r="EP33" s="131"/>
      <c r="EQ33" s="131"/>
      <c r="ER33" s="131"/>
      <c r="ES33" s="131"/>
      <c r="ET33" s="131"/>
      <c r="EU33" s="131"/>
      <c r="EV33" s="131"/>
      <c r="EW33" s="131"/>
      <c r="EX33" s="131"/>
      <c r="EY33" s="131"/>
      <c r="EZ33" s="131"/>
      <c r="FA33" s="131"/>
      <c r="FB33" s="131"/>
      <c r="FC33" s="131"/>
      <c r="FD33" s="131"/>
      <c r="FE33" s="131"/>
      <c r="FF33" s="131"/>
      <c r="FG33" s="131"/>
      <c r="FH33" s="131"/>
      <c r="FI33" s="131"/>
      <c r="FJ33" s="131"/>
      <c r="FK33" s="131"/>
      <c r="FL33" s="131"/>
      <c r="FM33" s="131"/>
      <c r="FN33" s="131"/>
      <c r="FO33" s="131"/>
      <c r="FP33" s="131"/>
    </row>
    <row r="34" spans="1:172" ht="18" customHeight="1">
      <c r="A34" s="131"/>
      <c r="B34" s="219">
        <f>'Purchase Order Input'!B32</f>
        <v>0</v>
      </c>
      <c r="C34" s="225" t="s">
        <v>12</v>
      </c>
      <c r="D34" s="231" t="s">
        <v>14</v>
      </c>
      <c r="E34" s="138"/>
      <c r="F34" s="138"/>
      <c r="G34" s="138"/>
      <c r="H34" s="138"/>
      <c r="I34" s="138"/>
      <c r="J34" s="228">
        <f>'Purchase Order Input'!J32</f>
        <v>399</v>
      </c>
      <c r="K34" s="229">
        <f t="shared" si="0"/>
        <v>0</v>
      </c>
      <c r="L34" s="131"/>
      <c r="M34" s="131"/>
      <c r="N34" s="230" t="s">
        <v>211</v>
      </c>
      <c r="O34" s="230"/>
      <c r="P34" s="230"/>
      <c r="Q34" s="230"/>
      <c r="R34" s="230"/>
      <c r="S34" s="230"/>
      <c r="T34" s="230"/>
      <c r="U34" s="233"/>
      <c r="V34" s="233"/>
      <c r="W34" s="233"/>
      <c r="X34" s="233"/>
      <c r="Y34" s="131"/>
      <c r="Z34" s="131"/>
      <c r="AA34" s="131"/>
      <c r="AB34" s="131"/>
      <c r="AC34" s="131"/>
      <c r="AD34" s="131"/>
      <c r="AE34" s="131"/>
      <c r="AF34" s="131"/>
      <c r="AG34" s="131"/>
      <c r="AH34" s="131"/>
      <c r="AI34" s="131"/>
      <c r="AJ34" s="131"/>
      <c r="AK34" s="131"/>
      <c r="AL34" s="131"/>
      <c r="AM34" s="131"/>
      <c r="AN34" s="131"/>
      <c r="AO34" s="131"/>
      <c r="AP34" s="131"/>
      <c r="AQ34" s="131"/>
      <c r="AR34" s="131"/>
      <c r="AS34" s="131"/>
      <c r="AT34" s="131"/>
      <c r="AU34" s="131"/>
      <c r="AV34" s="131"/>
      <c r="AW34" s="131"/>
      <c r="AX34" s="131"/>
      <c r="AY34" s="131"/>
      <c r="AZ34" s="131"/>
      <c r="BA34" s="131"/>
      <c r="BB34" s="131"/>
      <c r="BC34" s="131"/>
      <c r="BD34" s="131"/>
      <c r="BE34" s="131"/>
      <c r="BF34" s="131"/>
      <c r="BG34" s="131"/>
      <c r="BH34" s="131"/>
      <c r="BI34" s="131"/>
      <c r="BJ34" s="131"/>
      <c r="BK34" s="131"/>
      <c r="BL34" s="131"/>
      <c r="BM34" s="131"/>
      <c r="BN34" s="131"/>
      <c r="BO34" s="131"/>
      <c r="BP34" s="131"/>
      <c r="BQ34" s="131"/>
      <c r="BR34" s="131"/>
      <c r="BS34" s="131"/>
      <c r="BT34" s="131"/>
      <c r="BU34" s="131"/>
      <c r="BV34" s="131"/>
      <c r="BW34" s="131"/>
      <c r="BX34" s="131"/>
      <c r="BY34" s="131"/>
      <c r="BZ34" s="131"/>
      <c r="CA34" s="131"/>
      <c r="CB34" s="131"/>
      <c r="CC34" s="131"/>
      <c r="CD34" s="131"/>
      <c r="CE34" s="131"/>
      <c r="CF34" s="131"/>
      <c r="CG34" s="131"/>
      <c r="CH34" s="131"/>
      <c r="CI34" s="131"/>
      <c r="CJ34" s="131"/>
      <c r="CK34" s="131"/>
      <c r="CL34" s="131"/>
      <c r="CM34" s="131"/>
      <c r="CN34" s="131"/>
      <c r="CO34" s="131"/>
      <c r="CP34" s="131"/>
      <c r="CQ34" s="131"/>
      <c r="CR34" s="131"/>
      <c r="CS34" s="131"/>
      <c r="CT34" s="131"/>
      <c r="CU34" s="131"/>
      <c r="CV34" s="131"/>
      <c r="CW34" s="131"/>
      <c r="CX34" s="131"/>
      <c r="CY34" s="131"/>
      <c r="CZ34" s="131"/>
      <c r="DA34" s="131"/>
      <c r="DB34" s="131"/>
      <c r="DC34" s="131"/>
      <c r="DD34" s="131"/>
      <c r="DE34" s="131"/>
      <c r="DF34" s="131"/>
      <c r="DG34" s="131"/>
      <c r="DH34" s="131"/>
      <c r="DI34" s="131"/>
      <c r="DJ34" s="131"/>
      <c r="DK34" s="131"/>
      <c r="DL34" s="131"/>
      <c r="DM34" s="131"/>
      <c r="DN34" s="131"/>
      <c r="DO34" s="131"/>
      <c r="DP34" s="131"/>
      <c r="DQ34" s="131"/>
      <c r="DR34" s="131"/>
      <c r="DS34" s="131"/>
      <c r="DT34" s="131"/>
      <c r="DU34" s="131"/>
      <c r="DV34" s="131"/>
      <c r="DW34" s="131"/>
      <c r="DX34" s="131"/>
      <c r="DY34" s="131"/>
      <c r="DZ34" s="131"/>
      <c r="EA34" s="131"/>
      <c r="EB34" s="131"/>
      <c r="EC34" s="131"/>
      <c r="ED34" s="131"/>
      <c r="EE34" s="131"/>
      <c r="EF34" s="131"/>
      <c r="EG34" s="131"/>
      <c r="EH34" s="131"/>
      <c r="EI34" s="131"/>
      <c r="EJ34" s="131"/>
      <c r="EK34" s="131"/>
      <c r="EL34" s="131"/>
      <c r="EM34" s="131"/>
      <c r="EN34" s="131"/>
      <c r="EO34" s="131"/>
      <c r="EP34" s="131"/>
      <c r="EQ34" s="131"/>
      <c r="ER34" s="131"/>
      <c r="ES34" s="131"/>
      <c r="ET34" s="131"/>
      <c r="EU34" s="131"/>
      <c r="EV34" s="131"/>
      <c r="EW34" s="131"/>
      <c r="EX34" s="131"/>
      <c r="EY34" s="131"/>
      <c r="EZ34" s="131"/>
      <c r="FA34" s="131"/>
      <c r="FB34" s="131"/>
      <c r="FC34" s="131"/>
      <c r="FD34" s="131"/>
      <c r="FE34" s="131"/>
      <c r="FF34" s="131"/>
      <c r="FG34" s="131"/>
      <c r="FH34" s="131"/>
      <c r="FI34" s="131"/>
      <c r="FJ34" s="131"/>
      <c r="FK34" s="131"/>
      <c r="FL34" s="131"/>
      <c r="FM34" s="131"/>
      <c r="FN34" s="131"/>
      <c r="FO34" s="131"/>
      <c r="FP34" s="131"/>
    </row>
    <row r="35" spans="1:172" ht="18" customHeight="1">
      <c r="A35" s="131"/>
      <c r="B35" s="219">
        <f>'Purchase Order Input'!B33</f>
        <v>0</v>
      </c>
      <c r="C35" s="225" t="s">
        <v>10</v>
      </c>
      <c r="D35" s="231" t="s">
        <v>72</v>
      </c>
      <c r="E35" s="138"/>
      <c r="F35" s="138"/>
      <c r="G35" s="138"/>
      <c r="H35" s="138"/>
      <c r="I35" s="138"/>
      <c r="J35" s="228">
        <f>'Purchase Order Input'!J33</f>
        <v>350</v>
      </c>
      <c r="K35" s="229">
        <f t="shared" si="0"/>
        <v>0</v>
      </c>
      <c r="L35" s="131"/>
      <c r="M35" s="131"/>
      <c r="N35" s="233"/>
      <c r="O35" s="233"/>
      <c r="P35" s="233"/>
      <c r="Q35" s="233"/>
      <c r="R35" s="233"/>
      <c r="S35" s="233"/>
      <c r="T35" s="233"/>
      <c r="U35" s="233"/>
      <c r="V35" s="233"/>
      <c r="W35" s="233"/>
      <c r="X35" s="233"/>
      <c r="Y35" s="131"/>
      <c r="Z35" s="131"/>
      <c r="AA35" s="131"/>
      <c r="AB35" s="131"/>
      <c r="AC35" s="131"/>
      <c r="AD35" s="131"/>
      <c r="AE35" s="131"/>
      <c r="AF35" s="131"/>
      <c r="AG35" s="131"/>
      <c r="AH35" s="131"/>
      <c r="AI35" s="131"/>
      <c r="AJ35" s="131"/>
      <c r="AK35" s="131"/>
      <c r="AL35" s="131"/>
      <c r="AM35" s="131"/>
      <c r="AN35" s="131"/>
      <c r="AO35" s="131"/>
      <c r="AP35" s="131"/>
      <c r="AQ35" s="131"/>
      <c r="AR35" s="131"/>
      <c r="AS35" s="131"/>
      <c r="AT35" s="131"/>
      <c r="AU35" s="131"/>
      <c r="AV35" s="131"/>
      <c r="AW35" s="131"/>
      <c r="AX35" s="131"/>
      <c r="AY35" s="131"/>
      <c r="AZ35" s="131"/>
      <c r="BA35" s="131"/>
      <c r="BB35" s="131"/>
      <c r="BC35" s="131"/>
      <c r="BD35" s="131"/>
      <c r="BE35" s="131"/>
      <c r="BF35" s="131"/>
      <c r="BG35" s="131"/>
      <c r="BH35" s="131"/>
      <c r="BI35" s="131"/>
      <c r="BJ35" s="131"/>
      <c r="BK35" s="131"/>
      <c r="BL35" s="131"/>
      <c r="BM35" s="131"/>
      <c r="BN35" s="131"/>
      <c r="BO35" s="131"/>
      <c r="BP35" s="131"/>
      <c r="BQ35" s="131"/>
      <c r="BR35" s="131"/>
      <c r="BS35" s="131"/>
      <c r="BT35" s="131"/>
      <c r="BU35" s="131"/>
      <c r="BV35" s="131"/>
      <c r="BW35" s="131"/>
      <c r="BX35" s="131"/>
      <c r="BY35" s="131"/>
      <c r="BZ35" s="131"/>
      <c r="CA35" s="131"/>
      <c r="CB35" s="131"/>
      <c r="CC35" s="131"/>
      <c r="CD35" s="131"/>
      <c r="CE35" s="131"/>
      <c r="CF35" s="131"/>
      <c r="CG35" s="131"/>
      <c r="CH35" s="131"/>
      <c r="CI35" s="131"/>
      <c r="CJ35" s="131"/>
      <c r="CK35" s="131"/>
      <c r="CL35" s="131"/>
      <c r="CM35" s="131"/>
      <c r="CN35" s="131"/>
      <c r="CO35" s="131"/>
      <c r="CP35" s="131"/>
      <c r="CQ35" s="131"/>
      <c r="CR35" s="131"/>
      <c r="CS35" s="131"/>
      <c r="CT35" s="131"/>
      <c r="CU35" s="131"/>
      <c r="CV35" s="131"/>
      <c r="CW35" s="131"/>
      <c r="CX35" s="131"/>
      <c r="CY35" s="131"/>
      <c r="CZ35" s="131"/>
      <c r="DA35" s="131"/>
      <c r="DB35" s="131"/>
      <c r="DC35" s="131"/>
      <c r="DD35" s="131"/>
      <c r="DE35" s="131"/>
      <c r="DF35" s="131"/>
      <c r="DG35" s="131"/>
      <c r="DH35" s="131"/>
      <c r="DI35" s="131"/>
      <c r="DJ35" s="131"/>
      <c r="DK35" s="131"/>
      <c r="DL35" s="131"/>
      <c r="DM35" s="131"/>
      <c r="DN35" s="131"/>
      <c r="DO35" s="131"/>
      <c r="DP35" s="131"/>
      <c r="DQ35" s="131"/>
      <c r="DR35" s="131"/>
      <c r="DS35" s="131"/>
      <c r="DT35" s="131"/>
      <c r="DU35" s="131"/>
      <c r="DV35" s="131"/>
      <c r="DW35" s="131"/>
      <c r="DX35" s="131"/>
      <c r="DY35" s="131"/>
      <c r="DZ35" s="131"/>
      <c r="EA35" s="131"/>
      <c r="EB35" s="131"/>
      <c r="EC35" s="131"/>
      <c r="ED35" s="131"/>
      <c r="EE35" s="131"/>
      <c r="EF35" s="131"/>
      <c r="EG35" s="131"/>
      <c r="EH35" s="131"/>
      <c r="EI35" s="131"/>
      <c r="EJ35" s="131"/>
      <c r="EK35" s="131"/>
      <c r="EL35" s="131"/>
      <c r="EM35" s="131"/>
      <c r="EN35" s="131"/>
      <c r="EO35" s="131"/>
      <c r="EP35" s="131"/>
      <c r="EQ35" s="131"/>
      <c r="ER35" s="131"/>
      <c r="ES35" s="131"/>
      <c r="ET35" s="131"/>
      <c r="EU35" s="131"/>
      <c r="EV35" s="131"/>
      <c r="EW35" s="131"/>
      <c r="EX35" s="131"/>
      <c r="EY35" s="131"/>
      <c r="EZ35" s="131"/>
      <c r="FA35" s="131"/>
      <c r="FB35" s="131"/>
      <c r="FC35" s="131"/>
      <c r="FD35" s="131"/>
      <c r="FE35" s="131"/>
      <c r="FF35" s="131"/>
      <c r="FG35" s="131"/>
      <c r="FH35" s="131"/>
      <c r="FI35" s="131"/>
      <c r="FJ35" s="131"/>
      <c r="FK35" s="131"/>
      <c r="FL35" s="131"/>
      <c r="FM35" s="131"/>
      <c r="FN35" s="131"/>
      <c r="FO35" s="131"/>
      <c r="FP35" s="131"/>
    </row>
    <row r="36" spans="1:172" ht="18" customHeight="1">
      <c r="A36" s="131"/>
      <c r="B36" s="219">
        <f>'Purchase Order Input'!B34</f>
        <v>0</v>
      </c>
      <c r="C36" s="225" t="s">
        <v>15</v>
      </c>
      <c r="D36" s="231" t="s">
        <v>16</v>
      </c>
      <c r="E36" s="138"/>
      <c r="F36" s="138"/>
      <c r="G36" s="138"/>
      <c r="H36" s="138"/>
      <c r="I36" s="138"/>
      <c r="J36" s="228">
        <f>'Purchase Order Input'!J34</f>
        <v>50</v>
      </c>
      <c r="K36" s="229">
        <f t="shared" si="0"/>
        <v>0</v>
      </c>
      <c r="L36" s="131"/>
      <c r="M36" s="131"/>
      <c r="N36" s="230" t="s">
        <v>215</v>
      </c>
      <c r="O36" s="230"/>
      <c r="P36" s="230"/>
      <c r="Q36" s="230"/>
      <c r="R36" s="230"/>
      <c r="S36" s="230"/>
      <c r="T36" s="230"/>
      <c r="U36" s="230"/>
      <c r="V36" s="230"/>
      <c r="W36" s="230"/>
      <c r="X36" s="230"/>
      <c r="Y36" s="131"/>
      <c r="Z36" s="131"/>
      <c r="AA36" s="131"/>
      <c r="AB36" s="131"/>
      <c r="AC36" s="131"/>
      <c r="AD36" s="131"/>
      <c r="AE36" s="131"/>
      <c r="AF36" s="131"/>
      <c r="AG36" s="131"/>
      <c r="AH36" s="131"/>
      <c r="AI36" s="131"/>
      <c r="AJ36" s="131"/>
      <c r="AK36" s="131"/>
      <c r="AL36" s="131"/>
      <c r="AM36" s="131"/>
      <c r="AN36" s="131"/>
      <c r="AO36" s="131"/>
      <c r="AP36" s="131"/>
      <c r="AQ36" s="131"/>
      <c r="AR36" s="131"/>
      <c r="AS36" s="131"/>
      <c r="AT36" s="131"/>
      <c r="AU36" s="131"/>
      <c r="AV36" s="131"/>
      <c r="AW36" s="131"/>
      <c r="AX36" s="131"/>
      <c r="AY36" s="131"/>
      <c r="AZ36" s="131"/>
      <c r="BA36" s="131"/>
      <c r="BB36" s="131"/>
      <c r="BC36" s="131"/>
      <c r="BD36" s="131"/>
      <c r="BE36" s="131"/>
      <c r="BF36" s="131"/>
      <c r="BG36" s="131"/>
      <c r="BH36" s="131"/>
      <c r="BI36" s="131"/>
      <c r="BJ36" s="131"/>
      <c r="BK36" s="131"/>
      <c r="BL36" s="131"/>
      <c r="BM36" s="131"/>
      <c r="BN36" s="131"/>
      <c r="BO36" s="131"/>
      <c r="BP36" s="131"/>
      <c r="BQ36" s="131"/>
      <c r="BR36" s="131"/>
      <c r="BS36" s="131"/>
      <c r="BT36" s="131"/>
      <c r="BU36" s="131"/>
      <c r="BV36" s="131"/>
      <c r="BW36" s="131"/>
      <c r="BX36" s="131"/>
      <c r="BY36" s="131"/>
      <c r="BZ36" s="131"/>
      <c r="CA36" s="131"/>
      <c r="CB36" s="131"/>
      <c r="CC36" s="131"/>
      <c r="CD36" s="131"/>
      <c r="CE36" s="131"/>
      <c r="CF36" s="131"/>
      <c r="CG36" s="131"/>
      <c r="CH36" s="131"/>
      <c r="CI36" s="131"/>
      <c r="CJ36" s="131"/>
      <c r="CK36" s="131"/>
      <c r="CL36" s="131"/>
      <c r="CM36" s="131"/>
      <c r="CN36" s="131"/>
      <c r="CO36" s="131"/>
      <c r="CP36" s="131"/>
      <c r="CQ36" s="131"/>
      <c r="CR36" s="131"/>
      <c r="CS36" s="131"/>
      <c r="CT36" s="131"/>
      <c r="CU36" s="131"/>
      <c r="CV36" s="131"/>
      <c r="CW36" s="131"/>
      <c r="CX36" s="131"/>
      <c r="CY36" s="131"/>
      <c r="CZ36" s="131"/>
      <c r="DA36" s="131"/>
      <c r="DB36" s="131"/>
      <c r="DC36" s="131"/>
      <c r="DD36" s="131"/>
      <c r="DE36" s="131"/>
      <c r="DF36" s="131"/>
      <c r="DG36" s="131"/>
      <c r="DH36" s="131"/>
      <c r="DI36" s="131"/>
      <c r="DJ36" s="131"/>
      <c r="DK36" s="131"/>
      <c r="DL36" s="131"/>
      <c r="DM36" s="131"/>
      <c r="DN36" s="131"/>
      <c r="DO36" s="131"/>
      <c r="DP36" s="131"/>
      <c r="DQ36" s="131"/>
      <c r="DR36" s="131"/>
      <c r="DS36" s="131"/>
      <c r="DT36" s="131"/>
      <c r="DU36" s="131"/>
      <c r="DV36" s="131"/>
      <c r="DW36" s="131"/>
      <c r="DX36" s="131"/>
      <c r="DY36" s="131"/>
      <c r="DZ36" s="131"/>
      <c r="EA36" s="131"/>
      <c r="EB36" s="131"/>
      <c r="EC36" s="131"/>
      <c r="ED36" s="131"/>
      <c r="EE36" s="131"/>
      <c r="EF36" s="131"/>
      <c r="EG36" s="131"/>
      <c r="EH36" s="131"/>
      <c r="EI36" s="131"/>
      <c r="EJ36" s="131"/>
      <c r="EK36" s="131"/>
      <c r="EL36" s="131"/>
      <c r="EM36" s="131"/>
      <c r="EN36" s="131"/>
      <c r="EO36" s="131"/>
      <c r="EP36" s="131"/>
      <c r="EQ36" s="131"/>
      <c r="ER36" s="131"/>
      <c r="ES36" s="131"/>
      <c r="ET36" s="131"/>
      <c r="EU36" s="131"/>
      <c r="EV36" s="131"/>
      <c r="EW36" s="131"/>
      <c r="EX36" s="131"/>
      <c r="EY36" s="131"/>
      <c r="EZ36" s="131"/>
      <c r="FA36" s="131"/>
      <c r="FB36" s="131"/>
      <c r="FC36" s="131"/>
      <c r="FD36" s="131"/>
      <c r="FE36" s="131"/>
      <c r="FF36" s="131"/>
      <c r="FG36" s="131"/>
      <c r="FH36" s="131"/>
      <c r="FI36" s="131"/>
      <c r="FJ36" s="131"/>
      <c r="FK36" s="131"/>
      <c r="FL36" s="131"/>
      <c r="FM36" s="131"/>
      <c r="FN36" s="131"/>
      <c r="FO36" s="131"/>
      <c r="FP36" s="131"/>
    </row>
    <row r="37" spans="1:172" ht="18" customHeight="1">
      <c r="A37" s="131"/>
      <c r="B37" s="219">
        <f>'Purchase Order Input'!B35</f>
        <v>0</v>
      </c>
      <c r="C37" s="234" t="s">
        <v>15</v>
      </c>
      <c r="D37" s="235" t="s">
        <v>71</v>
      </c>
      <c r="E37" s="236"/>
      <c r="F37" s="236"/>
      <c r="G37" s="236"/>
      <c r="H37" s="236"/>
      <c r="I37" s="227"/>
      <c r="J37" s="228">
        <f>'Purchase Order Input'!J35</f>
        <v>25</v>
      </c>
      <c r="K37" s="229">
        <f t="shared" si="0"/>
        <v>0</v>
      </c>
      <c r="L37" s="131"/>
      <c r="M37" s="131"/>
      <c r="N37" s="233"/>
      <c r="O37" s="233"/>
      <c r="P37" s="233"/>
      <c r="Q37" s="233"/>
      <c r="R37" s="233"/>
      <c r="S37" s="233"/>
      <c r="T37" s="233"/>
      <c r="U37" s="233"/>
      <c r="V37" s="233"/>
      <c r="W37" s="233"/>
      <c r="X37" s="233"/>
      <c r="Y37" s="131"/>
      <c r="Z37" s="131"/>
      <c r="AA37" s="131"/>
      <c r="AB37" s="131"/>
      <c r="AC37" s="131"/>
      <c r="AD37" s="131"/>
      <c r="AE37" s="131"/>
      <c r="AF37" s="131"/>
      <c r="AG37" s="131"/>
      <c r="AH37" s="131"/>
      <c r="AI37" s="131"/>
      <c r="AJ37" s="131"/>
      <c r="AK37" s="131"/>
      <c r="AL37" s="131"/>
      <c r="AM37" s="131"/>
      <c r="AN37" s="131"/>
      <c r="AO37" s="131"/>
      <c r="AP37" s="131"/>
      <c r="AQ37" s="131"/>
      <c r="AR37" s="131"/>
      <c r="AS37" s="131"/>
      <c r="AT37" s="131"/>
      <c r="AU37" s="131"/>
      <c r="AV37" s="131"/>
      <c r="AW37" s="131"/>
      <c r="AX37" s="131"/>
      <c r="AY37" s="131"/>
      <c r="AZ37" s="131"/>
      <c r="BA37" s="131"/>
      <c r="BB37" s="131"/>
      <c r="BC37" s="131"/>
      <c r="BD37" s="131"/>
      <c r="BE37" s="131"/>
      <c r="BF37" s="131"/>
      <c r="BG37" s="131"/>
      <c r="BH37" s="131"/>
      <c r="BI37" s="131"/>
      <c r="BJ37" s="131"/>
      <c r="BK37" s="131"/>
      <c r="BL37" s="131"/>
      <c r="BM37" s="131"/>
      <c r="BN37" s="131"/>
      <c r="BO37" s="131"/>
      <c r="BP37" s="131"/>
      <c r="BQ37" s="131"/>
      <c r="BR37" s="131"/>
      <c r="BS37" s="131"/>
      <c r="BT37" s="131"/>
      <c r="BU37" s="131"/>
      <c r="BV37" s="131"/>
      <c r="BW37" s="131"/>
      <c r="BX37" s="131"/>
      <c r="BY37" s="131"/>
      <c r="BZ37" s="131"/>
      <c r="CA37" s="131"/>
      <c r="CB37" s="131"/>
      <c r="CC37" s="131"/>
      <c r="CD37" s="131"/>
      <c r="CE37" s="131"/>
      <c r="CF37" s="131"/>
      <c r="CG37" s="131"/>
      <c r="CH37" s="131"/>
      <c r="CI37" s="131"/>
      <c r="CJ37" s="131"/>
      <c r="CK37" s="131"/>
      <c r="CL37" s="131"/>
      <c r="CM37" s="131"/>
      <c r="CN37" s="131"/>
      <c r="CO37" s="131"/>
      <c r="CP37" s="131"/>
      <c r="CQ37" s="131"/>
      <c r="CR37" s="131"/>
      <c r="CS37" s="131"/>
      <c r="CT37" s="131"/>
      <c r="CU37" s="131"/>
      <c r="CV37" s="131"/>
      <c r="CW37" s="131"/>
      <c r="CX37" s="131"/>
      <c r="CY37" s="131"/>
      <c r="CZ37" s="131"/>
      <c r="DA37" s="131"/>
      <c r="DB37" s="131"/>
      <c r="DC37" s="131"/>
      <c r="DD37" s="131"/>
      <c r="DE37" s="131"/>
      <c r="DF37" s="131"/>
      <c r="DG37" s="131"/>
      <c r="DH37" s="131"/>
      <c r="DI37" s="131"/>
      <c r="DJ37" s="131"/>
      <c r="DK37" s="131"/>
      <c r="DL37" s="131"/>
      <c r="DM37" s="131"/>
      <c r="DN37" s="131"/>
      <c r="DO37" s="131"/>
      <c r="DP37" s="131"/>
      <c r="DQ37" s="131"/>
      <c r="DR37" s="131"/>
      <c r="DS37" s="131"/>
      <c r="DT37" s="131"/>
      <c r="DU37" s="131"/>
      <c r="DV37" s="131"/>
      <c r="DW37" s="131"/>
      <c r="DX37" s="131"/>
      <c r="DY37" s="131"/>
      <c r="DZ37" s="131"/>
      <c r="EA37" s="131"/>
      <c r="EB37" s="131"/>
      <c r="EC37" s="131"/>
      <c r="ED37" s="131"/>
      <c r="EE37" s="131"/>
      <c r="EF37" s="131"/>
      <c r="EG37" s="131"/>
      <c r="EH37" s="131"/>
      <c r="EI37" s="131"/>
      <c r="EJ37" s="131"/>
      <c r="EK37" s="131"/>
      <c r="EL37" s="131"/>
      <c r="EM37" s="131"/>
      <c r="EN37" s="131"/>
      <c r="EO37" s="131"/>
      <c r="EP37" s="131"/>
      <c r="EQ37" s="131"/>
      <c r="ER37" s="131"/>
      <c r="ES37" s="131"/>
      <c r="ET37" s="131"/>
      <c r="EU37" s="131"/>
      <c r="EV37" s="131"/>
      <c r="EW37" s="131"/>
      <c r="EX37" s="131"/>
      <c r="EY37" s="131"/>
      <c r="EZ37" s="131"/>
      <c r="FA37" s="131"/>
      <c r="FB37" s="131"/>
      <c r="FC37" s="131"/>
      <c r="FD37" s="131"/>
      <c r="FE37" s="131"/>
      <c r="FF37" s="131"/>
      <c r="FG37" s="131"/>
      <c r="FH37" s="131"/>
      <c r="FI37" s="131"/>
      <c r="FJ37" s="131"/>
      <c r="FK37" s="131"/>
      <c r="FL37" s="131"/>
      <c r="FM37" s="131"/>
      <c r="FN37" s="131"/>
      <c r="FO37" s="131"/>
      <c r="FP37" s="131"/>
    </row>
    <row r="38" spans="1:172" ht="16">
      <c r="A38" s="131"/>
      <c r="B38" s="175" t="s">
        <v>136</v>
      </c>
      <c r="C38" s="176"/>
      <c r="D38" s="176"/>
      <c r="E38" s="176"/>
      <c r="F38" s="176"/>
      <c r="G38" s="176"/>
      <c r="H38" s="177"/>
      <c r="I38" s="237" t="s">
        <v>6</v>
      </c>
      <c r="J38" s="238"/>
      <c r="K38" s="224">
        <f>SUM(K31:K37)</f>
        <v>0</v>
      </c>
      <c r="L38" s="131"/>
      <c r="M38" s="131"/>
      <c r="N38" s="230" t="s">
        <v>216</v>
      </c>
      <c r="O38" s="230"/>
      <c r="P38" s="230"/>
      <c r="Q38" s="230"/>
      <c r="R38" s="230"/>
      <c r="S38" s="230"/>
      <c r="T38" s="230"/>
      <c r="U38" s="230"/>
      <c r="V38" s="230"/>
      <c r="W38" s="230"/>
      <c r="X38" s="230"/>
      <c r="Y38" s="131"/>
      <c r="Z38" s="131"/>
      <c r="AA38" s="131"/>
      <c r="AB38" s="131"/>
      <c r="AC38" s="131"/>
      <c r="AD38" s="131"/>
      <c r="AE38" s="131"/>
      <c r="AF38" s="131"/>
      <c r="AG38" s="131"/>
      <c r="AH38" s="131"/>
      <c r="AI38" s="131"/>
      <c r="AJ38" s="131"/>
      <c r="AK38" s="131"/>
      <c r="AL38" s="131"/>
      <c r="AM38" s="131"/>
      <c r="AN38" s="131"/>
      <c r="AO38" s="131"/>
      <c r="AP38" s="131"/>
      <c r="AQ38" s="131"/>
      <c r="AR38" s="131"/>
      <c r="AS38" s="131"/>
      <c r="AT38" s="131"/>
      <c r="AU38" s="131"/>
      <c r="AV38" s="131"/>
      <c r="AW38" s="131"/>
      <c r="AX38" s="131"/>
      <c r="AY38" s="131"/>
      <c r="AZ38" s="131"/>
      <c r="BA38" s="131"/>
      <c r="BB38" s="131"/>
      <c r="BC38" s="131"/>
      <c r="BD38" s="131"/>
      <c r="BE38" s="131"/>
      <c r="BF38" s="131"/>
      <c r="BG38" s="131"/>
      <c r="BH38" s="131"/>
      <c r="BI38" s="131"/>
      <c r="BJ38" s="131"/>
      <c r="BK38" s="131"/>
      <c r="BL38" s="131"/>
      <c r="BM38" s="131"/>
      <c r="BN38" s="131"/>
      <c r="BO38" s="131"/>
      <c r="BP38" s="131"/>
      <c r="BQ38" s="131"/>
      <c r="BR38" s="131"/>
      <c r="BS38" s="131"/>
      <c r="BT38" s="131"/>
      <c r="BU38" s="131"/>
      <c r="BV38" s="131"/>
      <c r="BW38" s="131"/>
      <c r="BX38" s="131"/>
      <c r="BY38" s="131"/>
      <c r="BZ38" s="131"/>
      <c r="CA38" s="131"/>
      <c r="CB38" s="131"/>
      <c r="CC38" s="131"/>
      <c r="CD38" s="131"/>
      <c r="CE38" s="131"/>
      <c r="CF38" s="131"/>
      <c r="CG38" s="131"/>
      <c r="CH38" s="131"/>
      <c r="CI38" s="131"/>
      <c r="CJ38" s="131"/>
      <c r="CK38" s="131"/>
      <c r="CL38" s="131"/>
      <c r="CM38" s="131"/>
      <c r="CN38" s="131"/>
      <c r="CO38" s="131"/>
      <c r="CP38" s="131"/>
      <c r="CQ38" s="131"/>
      <c r="CR38" s="131"/>
      <c r="CS38" s="131"/>
      <c r="CT38" s="131"/>
      <c r="CU38" s="131"/>
      <c r="CV38" s="131"/>
      <c r="CW38" s="131"/>
      <c r="CX38" s="131"/>
      <c r="CY38" s="131"/>
      <c r="CZ38" s="131"/>
      <c r="DA38" s="131"/>
      <c r="DB38" s="131"/>
      <c r="DC38" s="131"/>
      <c r="DD38" s="131"/>
      <c r="DE38" s="131"/>
      <c r="DF38" s="131"/>
      <c r="DG38" s="131"/>
      <c r="DH38" s="131"/>
      <c r="DI38" s="131"/>
      <c r="DJ38" s="131"/>
      <c r="DK38" s="131"/>
      <c r="DL38" s="131"/>
      <c r="DM38" s="131"/>
      <c r="DN38" s="131"/>
      <c r="DO38" s="131"/>
      <c r="DP38" s="131"/>
      <c r="DQ38" s="131"/>
      <c r="DR38" s="131"/>
      <c r="DS38" s="131"/>
      <c r="DT38" s="131"/>
      <c r="DU38" s="131"/>
      <c r="DV38" s="131"/>
      <c r="DW38" s="131"/>
      <c r="DX38" s="131"/>
      <c r="DY38" s="131"/>
      <c r="DZ38" s="131"/>
      <c r="EA38" s="131"/>
      <c r="EB38" s="131"/>
      <c r="EC38" s="131"/>
      <c r="ED38" s="131"/>
      <c r="EE38" s="131"/>
      <c r="EF38" s="131"/>
      <c r="EG38" s="131"/>
      <c r="EH38" s="131"/>
      <c r="EI38" s="131"/>
      <c r="EJ38" s="131"/>
      <c r="EK38" s="131"/>
      <c r="EL38" s="131"/>
      <c r="EM38" s="131"/>
      <c r="EN38" s="131"/>
      <c r="EO38" s="131"/>
      <c r="EP38" s="131"/>
      <c r="EQ38" s="131"/>
      <c r="ER38" s="131"/>
      <c r="ES38" s="131"/>
      <c r="ET38" s="131"/>
      <c r="EU38" s="131"/>
      <c r="EV38" s="131"/>
      <c r="EW38" s="131"/>
      <c r="EX38" s="131"/>
      <c r="EY38" s="131"/>
      <c r="EZ38" s="131"/>
      <c r="FA38" s="131"/>
      <c r="FB38" s="131"/>
      <c r="FC38" s="131"/>
      <c r="FD38" s="131"/>
      <c r="FE38" s="131"/>
      <c r="FF38" s="131"/>
      <c r="FG38" s="131"/>
      <c r="FH38" s="131"/>
      <c r="FI38" s="131"/>
      <c r="FJ38" s="131"/>
      <c r="FK38" s="131"/>
      <c r="FL38" s="131"/>
      <c r="FM38" s="131"/>
      <c r="FN38" s="131"/>
      <c r="FO38" s="131"/>
      <c r="FP38" s="131"/>
    </row>
    <row r="39" spans="1:172" ht="14" customHeight="1">
      <c r="A39" s="131"/>
      <c r="B39" s="271" t="s">
        <v>137</v>
      </c>
      <c r="C39" s="272"/>
      <c r="D39" s="272"/>
      <c r="E39" s="272"/>
      <c r="F39" s="272"/>
      <c r="G39" s="272"/>
      <c r="H39" s="273"/>
      <c r="I39" s="239" t="e">
        <f>'Direct Purchase'!I39</f>
        <v>#N/A</v>
      </c>
      <c r="J39" s="240" t="s">
        <v>7</v>
      </c>
      <c r="K39" s="241" t="e">
        <f>K38*I39</f>
        <v>#N/A</v>
      </c>
      <c r="L39" s="131"/>
      <c r="M39" s="131"/>
      <c r="N39" s="248" t="s">
        <v>221</v>
      </c>
      <c r="O39" s="248"/>
      <c r="P39" s="249">
        <v>12</v>
      </c>
      <c r="Q39" s="233" t="s">
        <v>212</v>
      </c>
      <c r="R39" s="233"/>
      <c r="S39" s="233"/>
      <c r="T39" s="233"/>
      <c r="U39" s="233"/>
      <c r="V39" s="233"/>
      <c r="W39" s="233"/>
      <c r="X39" s="233"/>
      <c r="Y39" s="131"/>
      <c r="Z39" s="131"/>
      <c r="AA39" s="131"/>
      <c r="AB39" s="131"/>
      <c r="AC39" s="131"/>
      <c r="AD39" s="131"/>
      <c r="AE39" s="131"/>
      <c r="AF39" s="131"/>
      <c r="AG39" s="131"/>
      <c r="AH39" s="131"/>
      <c r="AI39" s="131"/>
      <c r="AJ39" s="131"/>
      <c r="AK39" s="131"/>
      <c r="AL39" s="131"/>
      <c r="AM39" s="131"/>
      <c r="AN39" s="131"/>
      <c r="AO39" s="131"/>
      <c r="AP39" s="131"/>
      <c r="AQ39" s="131"/>
      <c r="AR39" s="131"/>
      <c r="AS39" s="131"/>
      <c r="AT39" s="131"/>
      <c r="AU39" s="131"/>
      <c r="AV39" s="131"/>
      <c r="AW39" s="131"/>
      <c r="AX39" s="131"/>
      <c r="AY39" s="131"/>
      <c r="AZ39" s="131"/>
      <c r="BA39" s="131"/>
      <c r="BB39" s="131"/>
      <c r="BC39" s="131"/>
      <c r="BD39" s="131"/>
      <c r="BE39" s="131"/>
      <c r="BF39" s="131"/>
      <c r="BG39" s="131"/>
      <c r="BH39" s="131"/>
      <c r="BI39" s="131"/>
      <c r="BJ39" s="131"/>
      <c r="BK39" s="131"/>
      <c r="BL39" s="131"/>
      <c r="BM39" s="131"/>
      <c r="BN39" s="131"/>
      <c r="BO39" s="131"/>
      <c r="BP39" s="131"/>
      <c r="BQ39" s="131"/>
      <c r="BR39" s="131"/>
      <c r="BS39" s="131"/>
      <c r="BT39" s="131"/>
      <c r="BU39" s="131"/>
      <c r="BV39" s="131"/>
      <c r="BW39" s="131"/>
      <c r="BX39" s="131"/>
      <c r="BY39" s="131"/>
      <c r="BZ39" s="131"/>
      <c r="CA39" s="131"/>
      <c r="CB39" s="131"/>
      <c r="CC39" s="131"/>
      <c r="CD39" s="131"/>
      <c r="CE39" s="131"/>
      <c r="CF39" s="131"/>
      <c r="CG39" s="131"/>
      <c r="CH39" s="131"/>
      <c r="CI39" s="131"/>
      <c r="CJ39" s="131"/>
      <c r="CK39" s="131"/>
      <c r="CL39" s="131"/>
      <c r="CM39" s="131"/>
      <c r="CN39" s="131"/>
      <c r="CO39" s="131"/>
      <c r="CP39" s="131"/>
      <c r="CQ39" s="131"/>
      <c r="CR39" s="131"/>
      <c r="CS39" s="131"/>
      <c r="CT39" s="131"/>
      <c r="CU39" s="131"/>
      <c r="CV39" s="131"/>
      <c r="CW39" s="131"/>
      <c r="CX39" s="131"/>
      <c r="CY39" s="131"/>
      <c r="CZ39" s="131"/>
      <c r="DA39" s="131"/>
      <c r="DB39" s="131"/>
      <c r="DC39" s="131"/>
      <c r="DD39" s="131"/>
      <c r="DE39" s="131"/>
      <c r="DF39" s="131"/>
      <c r="DG39" s="131"/>
      <c r="DH39" s="131"/>
      <c r="DI39" s="131"/>
      <c r="DJ39" s="131"/>
      <c r="DK39" s="131"/>
      <c r="DL39" s="131"/>
      <c r="DM39" s="131"/>
      <c r="DN39" s="131"/>
      <c r="DO39" s="131"/>
      <c r="DP39" s="131"/>
      <c r="DQ39" s="131"/>
      <c r="DR39" s="131"/>
      <c r="DS39" s="131"/>
      <c r="DT39" s="131"/>
      <c r="DU39" s="131"/>
      <c r="DV39" s="131"/>
      <c r="DW39" s="131"/>
      <c r="DX39" s="131"/>
      <c r="DY39" s="131"/>
      <c r="DZ39" s="131"/>
      <c r="EA39" s="131"/>
      <c r="EB39" s="131"/>
      <c r="EC39" s="131"/>
      <c r="ED39" s="131"/>
      <c r="EE39" s="131"/>
      <c r="EF39" s="131"/>
      <c r="EG39" s="131"/>
      <c r="EH39" s="131"/>
      <c r="EI39" s="131"/>
      <c r="EJ39" s="131"/>
      <c r="EK39" s="131"/>
      <c r="EL39" s="131"/>
      <c r="EM39" s="131"/>
      <c r="EN39" s="131"/>
      <c r="EO39" s="131"/>
      <c r="EP39" s="131"/>
      <c r="EQ39" s="131"/>
      <c r="ER39" s="131"/>
      <c r="ES39" s="131"/>
      <c r="ET39" s="131"/>
      <c r="EU39" s="131"/>
      <c r="EV39" s="131"/>
      <c r="EW39" s="131"/>
      <c r="EX39" s="131"/>
      <c r="EY39" s="131"/>
      <c r="EZ39" s="131"/>
      <c r="FA39" s="131"/>
      <c r="FB39" s="131"/>
      <c r="FC39" s="131"/>
      <c r="FD39" s="131"/>
      <c r="FE39" s="131"/>
      <c r="FF39" s="131"/>
      <c r="FG39" s="131"/>
      <c r="FH39" s="131"/>
      <c r="FI39" s="131"/>
      <c r="FJ39" s="131"/>
      <c r="FK39" s="131"/>
      <c r="FL39" s="131"/>
      <c r="FM39" s="131"/>
      <c r="FN39" s="131"/>
      <c r="FO39" s="131"/>
      <c r="FP39" s="131"/>
    </row>
    <row r="40" spans="1:172" ht="16">
      <c r="A40" s="131"/>
      <c r="B40" s="271"/>
      <c r="C40" s="272"/>
      <c r="D40" s="272"/>
      <c r="E40" s="272"/>
      <c r="F40" s="272"/>
      <c r="G40" s="272"/>
      <c r="H40" s="273"/>
      <c r="I40" s="242" t="s">
        <v>3</v>
      </c>
      <c r="J40" s="243"/>
      <c r="K40" s="244" t="e">
        <f>SUM(K38:K39)</f>
        <v>#N/A</v>
      </c>
      <c r="L40" s="131"/>
      <c r="M40" s="131"/>
      <c r="N40" s="233"/>
      <c r="O40" s="233"/>
      <c r="P40" s="233"/>
      <c r="Q40" s="233"/>
      <c r="R40" s="233"/>
      <c r="S40" s="233"/>
      <c r="T40" s="233"/>
      <c r="U40" s="233"/>
      <c r="V40" s="233"/>
      <c r="W40" s="233"/>
      <c r="X40" s="233"/>
      <c r="Y40" s="131"/>
      <c r="Z40" s="131"/>
      <c r="AA40" s="131"/>
      <c r="AB40" s="131"/>
      <c r="AC40" s="131"/>
      <c r="AD40" s="131"/>
      <c r="AE40" s="131"/>
      <c r="AF40" s="131"/>
      <c r="AG40" s="131"/>
      <c r="AH40" s="131"/>
      <c r="AI40" s="131"/>
      <c r="AJ40" s="131"/>
      <c r="AK40" s="131"/>
      <c r="AL40" s="131"/>
      <c r="AM40" s="131"/>
      <c r="AN40" s="131"/>
      <c r="AO40" s="131"/>
      <c r="AP40" s="131"/>
      <c r="AQ40" s="131"/>
      <c r="AR40" s="131"/>
      <c r="AS40" s="131"/>
      <c r="AT40" s="131"/>
      <c r="AU40" s="131"/>
      <c r="AV40" s="131"/>
      <c r="AW40" s="131"/>
      <c r="AX40" s="131"/>
      <c r="AY40" s="131"/>
      <c r="AZ40" s="131"/>
      <c r="BA40" s="131"/>
      <c r="BB40" s="131"/>
      <c r="BC40" s="131"/>
      <c r="BD40" s="131"/>
      <c r="BE40" s="131"/>
      <c r="BF40" s="131"/>
      <c r="BG40" s="131"/>
      <c r="BH40" s="131"/>
      <c r="BI40" s="131"/>
      <c r="BJ40" s="131"/>
      <c r="BK40" s="131"/>
      <c r="BL40" s="131"/>
      <c r="BM40" s="131"/>
      <c r="BN40" s="131"/>
      <c r="BO40" s="131"/>
      <c r="BP40" s="131"/>
      <c r="BQ40" s="131"/>
      <c r="BR40" s="131"/>
      <c r="BS40" s="131"/>
      <c r="BT40" s="131"/>
      <c r="BU40" s="131"/>
      <c r="BV40" s="131"/>
      <c r="BW40" s="131"/>
      <c r="BX40" s="131"/>
      <c r="BY40" s="131"/>
      <c r="BZ40" s="131"/>
      <c r="CA40" s="131"/>
      <c r="CB40" s="131"/>
      <c r="CC40" s="131"/>
      <c r="CD40" s="131"/>
      <c r="CE40" s="131"/>
      <c r="CF40" s="131"/>
      <c r="CG40" s="131"/>
      <c r="CH40" s="131"/>
      <c r="CI40" s="131"/>
      <c r="CJ40" s="131"/>
      <c r="CK40" s="131"/>
      <c r="CL40" s="131"/>
      <c r="CM40" s="131"/>
      <c r="CN40" s="131"/>
      <c r="CO40" s="131"/>
      <c r="CP40" s="131"/>
      <c r="CQ40" s="131"/>
      <c r="CR40" s="131"/>
      <c r="CS40" s="131"/>
      <c r="CT40" s="131"/>
      <c r="CU40" s="131"/>
      <c r="CV40" s="131"/>
      <c r="CW40" s="131"/>
      <c r="CX40" s="131"/>
      <c r="CY40" s="131"/>
      <c r="CZ40" s="131"/>
      <c r="DA40" s="131"/>
      <c r="DB40" s="131"/>
      <c r="DC40" s="131"/>
      <c r="DD40" s="131"/>
      <c r="DE40" s="131"/>
      <c r="DF40" s="131"/>
      <c r="DG40" s="131"/>
      <c r="DH40" s="131"/>
      <c r="DI40" s="131"/>
      <c r="DJ40" s="131"/>
      <c r="DK40" s="131"/>
      <c r="DL40" s="131"/>
      <c r="DM40" s="131"/>
      <c r="DN40" s="131"/>
      <c r="DO40" s="131"/>
      <c r="DP40" s="131"/>
      <c r="DQ40" s="131"/>
      <c r="DR40" s="131"/>
      <c r="DS40" s="131"/>
      <c r="DT40" s="131"/>
      <c r="DU40" s="131"/>
      <c r="DV40" s="131"/>
      <c r="DW40" s="131"/>
      <c r="DX40" s="131"/>
      <c r="DY40" s="131"/>
      <c r="DZ40" s="131"/>
      <c r="EA40" s="131"/>
      <c r="EB40" s="131"/>
      <c r="EC40" s="131"/>
      <c r="ED40" s="131"/>
      <c r="EE40" s="131"/>
      <c r="EF40" s="131"/>
      <c r="EG40" s="131"/>
      <c r="EH40" s="131"/>
      <c r="EI40" s="131"/>
      <c r="EJ40" s="131"/>
      <c r="EK40" s="131"/>
      <c r="EL40" s="131"/>
      <c r="EM40" s="131"/>
      <c r="EN40" s="131"/>
      <c r="EO40" s="131"/>
      <c r="EP40" s="131"/>
      <c r="EQ40" s="131"/>
      <c r="ER40" s="131"/>
      <c r="ES40" s="131"/>
      <c r="ET40" s="131"/>
      <c r="EU40" s="131"/>
      <c r="EV40" s="131"/>
      <c r="EW40" s="131"/>
      <c r="EX40" s="131"/>
      <c r="EY40" s="131"/>
      <c r="EZ40" s="131"/>
      <c r="FA40" s="131"/>
      <c r="FB40" s="131"/>
      <c r="FC40" s="131"/>
      <c r="FD40" s="131"/>
      <c r="FE40" s="131"/>
      <c r="FF40" s="131"/>
      <c r="FG40" s="131"/>
      <c r="FH40" s="131"/>
      <c r="FI40" s="131"/>
      <c r="FJ40" s="131"/>
      <c r="FK40" s="131"/>
      <c r="FL40" s="131"/>
      <c r="FM40" s="131"/>
      <c r="FN40" s="131"/>
      <c r="FO40" s="131"/>
      <c r="FP40" s="131"/>
    </row>
    <row r="41" spans="1:172" ht="17" customHeight="1">
      <c r="A41" s="131"/>
      <c r="B41" s="271"/>
      <c r="C41" s="272"/>
      <c r="D41" s="272"/>
      <c r="E41" s="272"/>
      <c r="F41" s="272"/>
      <c r="G41" s="272"/>
      <c r="H41" s="273"/>
      <c r="I41" s="245"/>
      <c r="J41" s="246" t="s">
        <v>132</v>
      </c>
      <c r="K41" s="247" t="e">
        <f>'Lease Calculator'!H30</f>
        <v>#N/A</v>
      </c>
      <c r="L41" s="131"/>
      <c r="M41" s="131"/>
      <c r="N41" s="230" t="s">
        <v>217</v>
      </c>
      <c r="O41" s="230"/>
      <c r="P41" s="230"/>
      <c r="Q41" s="230"/>
      <c r="R41" s="230"/>
      <c r="S41" s="230"/>
      <c r="T41" s="230"/>
      <c r="U41" s="230"/>
      <c r="V41" s="274"/>
      <c r="W41" s="256" t="e">
        <f>K40</f>
        <v>#N/A</v>
      </c>
      <c r="X41" s="256"/>
      <c r="Y41" s="233" t="s">
        <v>208</v>
      </c>
      <c r="Z41" s="131"/>
      <c r="AA41" s="131"/>
      <c r="AB41" s="131"/>
      <c r="AC41" s="131"/>
      <c r="AD41" s="131"/>
      <c r="AE41" s="131"/>
      <c r="AF41" s="131"/>
      <c r="AG41" s="131"/>
      <c r="AH41" s="131"/>
      <c r="AI41" s="131"/>
      <c r="AJ41" s="131"/>
      <c r="AK41" s="131"/>
      <c r="AL41" s="131"/>
      <c r="AM41" s="131"/>
      <c r="AN41" s="131"/>
      <c r="AO41" s="131"/>
      <c r="AP41" s="131"/>
      <c r="AQ41" s="131"/>
      <c r="AR41" s="131"/>
      <c r="AS41" s="131"/>
      <c r="AT41" s="131"/>
      <c r="AU41" s="131"/>
      <c r="AV41" s="131"/>
      <c r="AW41" s="131"/>
      <c r="AX41" s="131"/>
      <c r="AY41" s="131"/>
      <c r="AZ41" s="131"/>
      <c r="BA41" s="131"/>
      <c r="BB41" s="131"/>
      <c r="BC41" s="131"/>
      <c r="BD41" s="131"/>
      <c r="BE41" s="131"/>
      <c r="BF41" s="131"/>
      <c r="BG41" s="131"/>
      <c r="BH41" s="131"/>
      <c r="BI41" s="131"/>
      <c r="BJ41" s="131"/>
      <c r="BK41" s="131"/>
      <c r="BL41" s="131"/>
      <c r="BM41" s="131"/>
      <c r="BN41" s="131"/>
      <c r="BO41" s="131"/>
      <c r="BP41" s="131"/>
      <c r="BQ41" s="131"/>
      <c r="BR41" s="131"/>
      <c r="BS41" s="131"/>
      <c r="BT41" s="131"/>
      <c r="BU41" s="131"/>
      <c r="BV41" s="131"/>
      <c r="BW41" s="131"/>
      <c r="BX41" s="131"/>
      <c r="BY41" s="131"/>
      <c r="BZ41" s="131"/>
      <c r="CA41" s="131"/>
      <c r="CB41" s="131"/>
      <c r="CC41" s="131"/>
      <c r="CD41" s="131"/>
      <c r="CE41" s="131"/>
      <c r="CF41" s="131"/>
      <c r="CG41" s="131"/>
      <c r="CH41" s="131"/>
      <c r="CI41" s="131"/>
      <c r="CJ41" s="131"/>
      <c r="CK41" s="131"/>
      <c r="CL41" s="131"/>
      <c r="CM41" s="131"/>
      <c r="CN41" s="131"/>
      <c r="CO41" s="131"/>
      <c r="CP41" s="131"/>
      <c r="CQ41" s="131"/>
      <c r="CR41" s="131"/>
      <c r="CS41" s="131"/>
      <c r="CT41" s="131"/>
      <c r="CU41" s="131"/>
      <c r="CV41" s="131"/>
      <c r="CW41" s="131"/>
      <c r="CX41" s="131"/>
      <c r="CY41" s="131"/>
      <c r="CZ41" s="131"/>
      <c r="DA41" s="131"/>
      <c r="DB41" s="131"/>
      <c r="DC41" s="131"/>
      <c r="DD41" s="131"/>
      <c r="DE41" s="131"/>
      <c r="DF41" s="131"/>
      <c r="DG41" s="131"/>
      <c r="DH41" s="131"/>
      <c r="DI41" s="131"/>
      <c r="DJ41" s="131"/>
      <c r="DK41" s="131"/>
      <c r="DL41" s="131"/>
      <c r="DM41" s="131"/>
      <c r="DN41" s="131"/>
      <c r="DO41" s="131"/>
      <c r="DP41" s="131"/>
      <c r="DQ41" s="131"/>
      <c r="DR41" s="131"/>
      <c r="DS41" s="131"/>
      <c r="DT41" s="131"/>
      <c r="DU41" s="131"/>
      <c r="DV41" s="131"/>
      <c r="DW41" s="131"/>
      <c r="DX41" s="131"/>
      <c r="DY41" s="131"/>
      <c r="DZ41" s="131"/>
      <c r="EA41" s="131"/>
      <c r="EB41" s="131"/>
      <c r="EC41" s="131"/>
      <c r="ED41" s="131"/>
      <c r="EE41" s="131"/>
      <c r="EF41" s="131"/>
      <c r="EG41" s="131"/>
      <c r="EH41" s="131"/>
      <c r="EI41" s="131"/>
      <c r="EJ41" s="131"/>
      <c r="EK41" s="131"/>
      <c r="EL41" s="131"/>
      <c r="EM41" s="131"/>
      <c r="EN41" s="131"/>
      <c r="EO41" s="131"/>
      <c r="EP41" s="131"/>
      <c r="EQ41" s="131"/>
      <c r="ER41" s="131"/>
      <c r="ES41" s="131"/>
      <c r="ET41" s="131"/>
      <c r="EU41" s="131"/>
      <c r="EV41" s="131"/>
      <c r="EW41" s="131"/>
      <c r="EX41" s="131"/>
      <c r="EY41" s="131"/>
      <c r="EZ41" s="131"/>
      <c r="FA41" s="131"/>
      <c r="FB41" s="131"/>
      <c r="FC41" s="131"/>
      <c r="FD41" s="131"/>
      <c r="FE41" s="131"/>
      <c r="FF41" s="131"/>
      <c r="FG41" s="131"/>
      <c r="FH41" s="131"/>
      <c r="FI41" s="131"/>
      <c r="FJ41" s="131"/>
      <c r="FK41" s="131"/>
      <c r="FL41" s="131"/>
      <c r="FM41" s="131"/>
      <c r="FN41" s="131"/>
      <c r="FO41" s="131"/>
      <c r="FP41" s="131"/>
    </row>
    <row r="42" spans="1:172" ht="17" customHeight="1">
      <c r="A42" s="131"/>
      <c r="B42" s="271"/>
      <c r="C42" s="272"/>
      <c r="D42" s="272"/>
      <c r="E42" s="272"/>
      <c r="F42" s="272"/>
      <c r="G42" s="272"/>
      <c r="H42" s="273"/>
      <c r="I42" s="250"/>
      <c r="J42" s="251"/>
      <c r="K42" s="252" t="s">
        <v>201</v>
      </c>
      <c r="L42" s="131"/>
      <c r="M42" s="131"/>
      <c r="N42" s="258" t="s">
        <v>226</v>
      </c>
      <c r="O42" s="233"/>
      <c r="P42" s="233"/>
      <c r="Q42" s="233"/>
      <c r="R42" s="233"/>
      <c r="S42" s="233"/>
      <c r="T42" s="233"/>
      <c r="U42" s="233"/>
      <c r="V42" s="233"/>
      <c r="W42" s="233"/>
      <c r="X42" s="233"/>
      <c r="Y42" s="131"/>
      <c r="Z42" s="131"/>
      <c r="AA42" s="131"/>
      <c r="AB42" s="131"/>
      <c r="AC42" s="131"/>
      <c r="AD42" s="131"/>
      <c r="AE42" s="131"/>
      <c r="AF42" s="131"/>
      <c r="AG42" s="131"/>
      <c r="AH42" s="131"/>
      <c r="AI42" s="131"/>
      <c r="AJ42" s="131"/>
      <c r="AK42" s="131"/>
      <c r="AL42" s="131"/>
      <c r="AM42" s="131"/>
      <c r="AN42" s="131"/>
      <c r="AO42" s="131"/>
      <c r="AP42" s="131"/>
      <c r="AQ42" s="131"/>
      <c r="AR42" s="131"/>
      <c r="AS42" s="131"/>
      <c r="AT42" s="131"/>
      <c r="AU42" s="131"/>
      <c r="AV42" s="131"/>
      <c r="AW42" s="131"/>
      <c r="AX42" s="131"/>
      <c r="AY42" s="131"/>
      <c r="AZ42" s="131"/>
      <c r="BA42" s="131"/>
      <c r="BB42" s="131"/>
      <c r="BC42" s="131"/>
      <c r="BD42" s="131"/>
      <c r="BE42" s="131"/>
      <c r="BF42" s="131"/>
      <c r="BG42" s="131"/>
      <c r="BH42" s="131"/>
      <c r="BI42" s="131"/>
      <c r="BJ42" s="131"/>
      <c r="BK42" s="131"/>
      <c r="BL42" s="131"/>
      <c r="BM42" s="131"/>
      <c r="BN42" s="131"/>
      <c r="BO42" s="131"/>
      <c r="BP42" s="131"/>
      <c r="BQ42" s="131"/>
      <c r="BR42" s="131"/>
      <c r="BS42" s="131"/>
      <c r="BT42" s="131"/>
      <c r="BU42" s="131"/>
      <c r="BV42" s="131"/>
      <c r="BW42" s="131"/>
      <c r="BX42" s="131"/>
      <c r="BY42" s="131"/>
      <c r="BZ42" s="131"/>
      <c r="CA42" s="131"/>
      <c r="CB42" s="131"/>
      <c r="CC42" s="131"/>
      <c r="CD42" s="131"/>
      <c r="CE42" s="131"/>
      <c r="CF42" s="131"/>
      <c r="CG42" s="131"/>
      <c r="CH42" s="131"/>
      <c r="CI42" s="131"/>
      <c r="CJ42" s="131"/>
      <c r="CK42" s="131"/>
      <c r="CL42" s="131"/>
      <c r="CM42" s="131"/>
      <c r="CN42" s="131"/>
      <c r="CO42" s="131"/>
      <c r="CP42" s="131"/>
      <c r="CQ42" s="131"/>
      <c r="CR42" s="131"/>
      <c r="CS42" s="131"/>
      <c r="CT42" s="131"/>
      <c r="CU42" s="131"/>
      <c r="CV42" s="131"/>
      <c r="CW42" s="131"/>
      <c r="CX42" s="131"/>
      <c r="CY42" s="131"/>
      <c r="CZ42" s="131"/>
      <c r="DA42" s="131"/>
      <c r="DB42" s="131"/>
      <c r="DC42" s="131"/>
      <c r="DD42" s="131"/>
      <c r="DE42" s="131"/>
      <c r="DF42" s="131"/>
      <c r="DG42" s="131"/>
      <c r="DH42" s="131"/>
      <c r="DI42" s="131"/>
      <c r="DJ42" s="131"/>
      <c r="DK42" s="131"/>
      <c r="DL42" s="131"/>
      <c r="DM42" s="131"/>
      <c r="DN42" s="131"/>
      <c r="DO42" s="131"/>
      <c r="DP42" s="131"/>
      <c r="DQ42" s="131"/>
      <c r="DR42" s="131"/>
      <c r="DS42" s="131"/>
      <c r="DT42" s="131"/>
      <c r="DU42" s="131"/>
      <c r="DV42" s="131"/>
      <c r="DW42" s="131"/>
      <c r="DX42" s="131"/>
      <c r="DY42" s="131"/>
      <c r="DZ42" s="131"/>
      <c r="EA42" s="131"/>
      <c r="EB42" s="131"/>
      <c r="EC42" s="131"/>
      <c r="ED42" s="131"/>
      <c r="EE42" s="131"/>
      <c r="EF42" s="131"/>
      <c r="EG42" s="131"/>
      <c r="EH42" s="131"/>
      <c r="EI42" s="131"/>
      <c r="EJ42" s="131"/>
      <c r="EK42" s="131"/>
      <c r="EL42" s="131"/>
      <c r="EM42" s="131"/>
      <c r="EN42" s="131"/>
      <c r="EO42" s="131"/>
      <c r="EP42" s="131"/>
      <c r="EQ42" s="131"/>
      <c r="ER42" s="131"/>
      <c r="ES42" s="131"/>
      <c r="ET42" s="131"/>
      <c r="EU42" s="131"/>
      <c r="EV42" s="131"/>
      <c r="EW42" s="131"/>
      <c r="EX42" s="131"/>
      <c r="EY42" s="131"/>
      <c r="EZ42" s="131"/>
      <c r="FA42" s="131"/>
      <c r="FB42" s="131"/>
      <c r="FC42" s="131"/>
      <c r="FD42" s="131"/>
      <c r="FE42" s="131"/>
      <c r="FF42" s="131"/>
      <c r="FG42" s="131"/>
      <c r="FH42" s="131"/>
      <c r="FI42" s="131"/>
      <c r="FJ42" s="131"/>
      <c r="FK42" s="131"/>
      <c r="FL42" s="131"/>
      <c r="FM42" s="131"/>
      <c r="FN42" s="131"/>
      <c r="FO42" s="131"/>
      <c r="FP42" s="131"/>
    </row>
    <row r="43" spans="1:172" ht="17" customHeight="1">
      <c r="A43" s="131"/>
      <c r="B43" s="275"/>
      <c r="C43" s="276"/>
      <c r="D43" s="276"/>
      <c r="E43" s="276"/>
      <c r="F43" s="276"/>
      <c r="G43" s="276"/>
      <c r="H43" s="277"/>
      <c r="I43" s="253" t="s">
        <v>139</v>
      </c>
      <c r="J43" s="254"/>
      <c r="K43" s="255"/>
      <c r="L43" s="131"/>
      <c r="M43" s="131"/>
      <c r="N43" s="131"/>
      <c r="O43" s="131"/>
      <c r="P43" s="131"/>
      <c r="Q43" s="131"/>
      <c r="R43" s="131"/>
      <c r="S43" s="131"/>
      <c r="T43" s="131"/>
      <c r="U43" s="131"/>
      <c r="V43" s="131"/>
      <c r="W43" s="131"/>
      <c r="X43" s="131"/>
      <c r="Y43" s="131"/>
      <c r="Z43" s="131"/>
      <c r="AA43" s="131"/>
      <c r="AB43" s="131"/>
      <c r="AC43" s="131"/>
      <c r="AD43" s="131"/>
      <c r="AE43" s="131"/>
      <c r="AF43" s="131"/>
      <c r="AG43" s="131"/>
      <c r="AH43" s="131"/>
      <c r="AI43" s="131"/>
      <c r="AJ43" s="131"/>
      <c r="AK43" s="131"/>
      <c r="AL43" s="131"/>
      <c r="AM43" s="131"/>
      <c r="AN43" s="131"/>
      <c r="AO43" s="131"/>
      <c r="AP43" s="131"/>
      <c r="AQ43" s="131"/>
      <c r="AR43" s="131"/>
      <c r="AS43" s="131"/>
      <c r="AT43" s="131"/>
      <c r="AU43" s="131"/>
      <c r="AV43" s="131"/>
      <c r="AW43" s="131"/>
      <c r="AX43" s="131"/>
      <c r="AY43" s="131"/>
      <c r="AZ43" s="131"/>
      <c r="BA43" s="131"/>
      <c r="BB43" s="131"/>
      <c r="BC43" s="131"/>
      <c r="BD43" s="131"/>
      <c r="BE43" s="131"/>
      <c r="BF43" s="131"/>
      <c r="BG43" s="131"/>
      <c r="BH43" s="131"/>
      <c r="BI43" s="131"/>
      <c r="BJ43" s="131"/>
      <c r="BK43" s="131"/>
      <c r="BL43" s="131"/>
      <c r="BM43" s="131"/>
      <c r="BN43" s="131"/>
      <c r="BO43" s="131"/>
      <c r="BP43" s="131"/>
      <c r="BQ43" s="131"/>
      <c r="BR43" s="131"/>
      <c r="BS43" s="131"/>
      <c r="BT43" s="131"/>
      <c r="BU43" s="131"/>
      <c r="BV43" s="131"/>
      <c r="BW43" s="131"/>
      <c r="BX43" s="131"/>
      <c r="BY43" s="131"/>
      <c r="BZ43" s="131"/>
      <c r="CA43" s="131"/>
      <c r="CB43" s="131"/>
      <c r="CC43" s="131"/>
      <c r="CD43" s="131"/>
      <c r="CE43" s="131"/>
      <c r="CF43" s="131"/>
      <c r="CG43" s="131"/>
      <c r="CH43" s="131"/>
      <c r="CI43" s="131"/>
      <c r="CJ43" s="131"/>
      <c r="CK43" s="131"/>
      <c r="CL43" s="131"/>
      <c r="CM43" s="131"/>
      <c r="CN43" s="131"/>
      <c r="CO43" s="131"/>
      <c r="CP43" s="131"/>
      <c r="CQ43" s="131"/>
      <c r="CR43" s="131"/>
      <c r="CS43" s="131"/>
      <c r="CT43" s="131"/>
      <c r="CU43" s="131"/>
      <c r="CV43" s="131"/>
      <c r="CW43" s="131"/>
      <c r="CX43" s="131"/>
      <c r="CY43" s="131"/>
      <c r="CZ43" s="131"/>
      <c r="DA43" s="131"/>
      <c r="DB43" s="131"/>
      <c r="DC43" s="131"/>
      <c r="DD43" s="131"/>
      <c r="DE43" s="131"/>
      <c r="DF43" s="131"/>
      <c r="DG43" s="131"/>
      <c r="DH43" s="131"/>
      <c r="DI43" s="131"/>
      <c r="DJ43" s="131"/>
      <c r="DK43" s="131"/>
      <c r="DL43" s="131"/>
      <c r="DM43" s="131"/>
      <c r="DN43" s="131"/>
      <c r="DO43" s="131"/>
      <c r="DP43" s="131"/>
      <c r="DQ43" s="131"/>
      <c r="DR43" s="131"/>
      <c r="DS43" s="131"/>
      <c r="DT43" s="131"/>
      <c r="DU43" s="131"/>
      <c r="DV43" s="131"/>
      <c r="DW43" s="131"/>
      <c r="DX43" s="131"/>
      <c r="DY43" s="131"/>
      <c r="DZ43" s="131"/>
      <c r="EA43" s="131"/>
      <c r="EB43" s="131"/>
      <c r="EC43" s="131"/>
      <c r="ED43" s="131"/>
      <c r="EE43" s="131"/>
      <c r="EF43" s="131"/>
      <c r="EG43" s="131"/>
      <c r="EH43" s="131"/>
      <c r="EI43" s="131"/>
      <c r="EJ43" s="131"/>
      <c r="EK43" s="131"/>
      <c r="EL43" s="131"/>
      <c r="EM43" s="131"/>
      <c r="EN43" s="131"/>
      <c r="EO43" s="131"/>
      <c r="EP43" s="131"/>
      <c r="EQ43" s="131"/>
      <c r="ER43" s="131"/>
      <c r="ES43" s="131"/>
      <c r="ET43" s="131"/>
      <c r="EU43" s="131"/>
      <c r="EV43" s="131"/>
      <c r="EW43" s="131"/>
      <c r="EX43" s="131"/>
      <c r="EY43" s="131"/>
      <c r="EZ43" s="131"/>
      <c r="FA43" s="131"/>
      <c r="FB43" s="131"/>
      <c r="FC43" s="131"/>
      <c r="FD43" s="131"/>
      <c r="FE43" s="131"/>
      <c r="FF43" s="131"/>
      <c r="FG43" s="131"/>
      <c r="FH43" s="131"/>
      <c r="FI43" s="131"/>
      <c r="FJ43" s="131"/>
      <c r="FK43" s="131"/>
      <c r="FL43" s="131"/>
      <c r="FM43" s="131"/>
      <c r="FN43" s="131"/>
      <c r="FO43" s="131"/>
      <c r="FP43" s="131"/>
    </row>
    <row r="44" spans="1:172" ht="16">
      <c r="A44" s="131"/>
      <c r="B44" s="131"/>
      <c r="C44" s="131"/>
      <c r="D44" s="131"/>
      <c r="E44" s="131"/>
      <c r="F44" s="131"/>
      <c r="G44" s="233"/>
      <c r="H44" s="131"/>
      <c r="I44" s="131"/>
      <c r="J44" s="233"/>
      <c r="K44" s="257" t="s">
        <v>131</v>
      </c>
      <c r="L44" s="131"/>
      <c r="M44" s="131"/>
      <c r="N44" s="230" t="s">
        <v>218</v>
      </c>
      <c r="O44" s="230"/>
      <c r="P44" s="230"/>
      <c r="Q44" s="230"/>
      <c r="R44" s="230"/>
      <c r="S44" s="230"/>
      <c r="T44" s="230"/>
      <c r="U44" s="230"/>
      <c r="V44" s="230"/>
      <c r="W44" s="230"/>
      <c r="X44" s="278" t="e">
        <f>K41</f>
        <v>#N/A</v>
      </c>
      <c r="Y44" s="260" t="s">
        <v>208</v>
      </c>
      <c r="Z44" s="131"/>
      <c r="AA44" s="131"/>
      <c r="AB44" s="131"/>
      <c r="AC44" s="131"/>
      <c r="AD44" s="131"/>
      <c r="AE44" s="131"/>
      <c r="AF44" s="131"/>
      <c r="AG44" s="131"/>
      <c r="AH44" s="131"/>
      <c r="AI44" s="131"/>
      <c r="AJ44" s="131"/>
      <c r="AK44" s="131"/>
      <c r="AL44" s="131"/>
      <c r="AM44" s="131"/>
      <c r="AN44" s="131"/>
      <c r="AO44" s="131"/>
      <c r="AP44" s="131"/>
      <c r="AQ44" s="131"/>
      <c r="AR44" s="131"/>
      <c r="AS44" s="131"/>
      <c r="AT44" s="131"/>
      <c r="AU44" s="131"/>
      <c r="AV44" s="131"/>
      <c r="AW44" s="131"/>
      <c r="AX44" s="131"/>
      <c r="AY44" s="131"/>
      <c r="AZ44" s="131"/>
      <c r="BA44" s="131"/>
      <c r="BB44" s="131"/>
      <c r="BC44" s="131"/>
      <c r="BD44" s="131"/>
      <c r="BE44" s="131"/>
      <c r="BF44" s="131"/>
      <c r="BG44" s="131"/>
      <c r="BH44" s="131"/>
      <c r="BI44" s="131"/>
      <c r="BJ44" s="131"/>
      <c r="BK44" s="131"/>
      <c r="BL44" s="131"/>
      <c r="BM44" s="131"/>
      <c r="BN44" s="131"/>
      <c r="BO44" s="131"/>
      <c r="BP44" s="131"/>
      <c r="BQ44" s="131"/>
      <c r="BR44" s="131"/>
      <c r="BS44" s="131"/>
      <c r="BT44" s="131"/>
      <c r="BU44" s="131"/>
      <c r="BV44" s="131"/>
      <c r="BW44" s="131"/>
      <c r="BX44" s="131"/>
      <c r="BY44" s="131"/>
      <c r="BZ44" s="131"/>
      <c r="CA44" s="131"/>
      <c r="CB44" s="131"/>
      <c r="CC44" s="131"/>
      <c r="CD44" s="131"/>
      <c r="CE44" s="131"/>
      <c r="CF44" s="131"/>
      <c r="CG44" s="131"/>
      <c r="CH44" s="131"/>
      <c r="CI44" s="131"/>
      <c r="CJ44" s="131"/>
      <c r="CK44" s="131"/>
      <c r="CL44" s="131"/>
      <c r="CM44" s="131"/>
      <c r="CN44" s="131"/>
      <c r="CO44" s="131"/>
      <c r="CP44" s="131"/>
      <c r="CQ44" s="131"/>
      <c r="CR44" s="131"/>
      <c r="CS44" s="131"/>
      <c r="CT44" s="131"/>
      <c r="CU44" s="131"/>
      <c r="CV44" s="131"/>
      <c r="CW44" s="131"/>
      <c r="CX44" s="131"/>
      <c r="CY44" s="131"/>
      <c r="CZ44" s="131"/>
      <c r="DA44" s="131"/>
      <c r="DB44" s="131"/>
      <c r="DC44" s="131"/>
      <c r="DD44" s="131"/>
      <c r="DE44" s="131"/>
      <c r="DF44" s="131"/>
      <c r="DG44" s="131"/>
      <c r="DH44" s="131"/>
      <c r="DI44" s="131"/>
      <c r="DJ44" s="131"/>
      <c r="DK44" s="131"/>
      <c r="DL44" s="131"/>
      <c r="DM44" s="131"/>
      <c r="DN44" s="131"/>
      <c r="DO44" s="131"/>
      <c r="DP44" s="131"/>
      <c r="DQ44" s="131"/>
      <c r="DR44" s="131"/>
      <c r="DS44" s="131"/>
      <c r="DT44" s="131"/>
      <c r="DU44" s="131"/>
      <c r="DV44" s="131"/>
      <c r="DW44" s="131"/>
      <c r="DX44" s="131"/>
      <c r="DY44" s="131"/>
      <c r="DZ44" s="131"/>
      <c r="EA44" s="131"/>
      <c r="EB44" s="131"/>
      <c r="EC44" s="131"/>
      <c r="ED44" s="131"/>
      <c r="EE44" s="131"/>
      <c r="EF44" s="131"/>
      <c r="EG44" s="131"/>
      <c r="EH44" s="131"/>
      <c r="EI44" s="131"/>
      <c r="EJ44" s="131"/>
      <c r="EK44" s="131"/>
      <c r="EL44" s="131"/>
      <c r="EM44" s="131"/>
      <c r="EN44" s="131"/>
      <c r="EO44" s="131"/>
      <c r="EP44" s="131"/>
      <c r="EQ44" s="131"/>
      <c r="ER44" s="131"/>
      <c r="ES44" s="131"/>
      <c r="ET44" s="131"/>
      <c r="EU44" s="131"/>
      <c r="EV44" s="131"/>
      <c r="EW44" s="131"/>
      <c r="EX44" s="131"/>
      <c r="EY44" s="131"/>
      <c r="EZ44" s="131"/>
      <c r="FA44" s="131"/>
      <c r="FB44" s="131"/>
      <c r="FC44" s="131"/>
      <c r="FD44" s="131"/>
      <c r="FE44" s="131"/>
      <c r="FF44" s="131"/>
      <c r="FG44" s="131"/>
      <c r="FH44" s="131"/>
      <c r="FI44" s="131"/>
      <c r="FJ44" s="131"/>
      <c r="FK44" s="131"/>
      <c r="FL44" s="131"/>
      <c r="FM44" s="131"/>
      <c r="FN44" s="131"/>
      <c r="FO44" s="131"/>
      <c r="FP44" s="131"/>
    </row>
    <row r="45" spans="1:172" ht="16">
      <c r="A45" s="131"/>
      <c r="B45" s="131"/>
      <c r="C45" s="131"/>
      <c r="D45" s="131"/>
      <c r="E45" s="131"/>
      <c r="F45" s="131"/>
      <c r="G45" s="233"/>
      <c r="H45" s="131"/>
      <c r="I45" s="131"/>
      <c r="J45" s="233"/>
      <c r="K45" s="257"/>
      <c r="L45" s="131"/>
      <c r="M45" s="131"/>
      <c r="N45" s="233"/>
      <c r="O45" s="233"/>
      <c r="P45" s="233"/>
      <c r="Q45" s="233"/>
      <c r="R45" s="233"/>
      <c r="S45" s="233"/>
      <c r="T45" s="233"/>
      <c r="U45" s="233"/>
      <c r="V45" s="233"/>
      <c r="W45" s="233"/>
      <c r="X45" s="233"/>
      <c r="Y45" s="131"/>
      <c r="Z45" s="131"/>
      <c r="AA45" s="131"/>
      <c r="AB45" s="131"/>
      <c r="AC45" s="131"/>
      <c r="AD45" s="131"/>
      <c r="AE45" s="131"/>
      <c r="AF45" s="131"/>
      <c r="AG45" s="131"/>
      <c r="AH45" s="131"/>
      <c r="AI45" s="131"/>
      <c r="AJ45" s="131"/>
      <c r="AK45" s="131"/>
      <c r="AL45" s="131"/>
      <c r="AM45" s="131"/>
      <c r="AN45" s="131"/>
      <c r="AO45" s="131"/>
      <c r="AP45" s="131"/>
      <c r="AQ45" s="131"/>
      <c r="AR45" s="131"/>
      <c r="AS45" s="131"/>
      <c r="AT45" s="131"/>
      <c r="AU45" s="131"/>
      <c r="AV45" s="131"/>
      <c r="AW45" s="131"/>
      <c r="AX45" s="131"/>
      <c r="AY45" s="131"/>
      <c r="AZ45" s="131"/>
      <c r="BA45" s="131"/>
      <c r="BB45" s="131"/>
      <c r="BC45" s="131"/>
      <c r="BD45" s="131"/>
      <c r="BE45" s="131"/>
      <c r="BF45" s="131"/>
      <c r="BG45" s="131"/>
      <c r="BH45" s="131"/>
      <c r="BI45" s="131"/>
      <c r="BJ45" s="131"/>
      <c r="BK45" s="131"/>
      <c r="BL45" s="131"/>
      <c r="BM45" s="131"/>
      <c r="BN45" s="131"/>
      <c r="BO45" s="131"/>
      <c r="BP45" s="131"/>
      <c r="BQ45" s="131"/>
      <c r="BR45" s="131"/>
      <c r="BS45" s="131"/>
      <c r="BT45" s="131"/>
      <c r="BU45" s="131"/>
      <c r="BV45" s="131"/>
      <c r="BW45" s="131"/>
      <c r="BX45" s="131"/>
      <c r="BY45" s="131"/>
      <c r="BZ45" s="131"/>
      <c r="CA45" s="131"/>
      <c r="CB45" s="131"/>
      <c r="CC45" s="131"/>
      <c r="CD45" s="131"/>
      <c r="CE45" s="131"/>
      <c r="CF45" s="131"/>
      <c r="CG45" s="131"/>
      <c r="CH45" s="131"/>
      <c r="CI45" s="131"/>
      <c r="CJ45" s="131"/>
      <c r="CK45" s="131"/>
      <c r="CL45" s="131"/>
      <c r="CM45" s="131"/>
      <c r="CN45" s="131"/>
      <c r="CO45" s="131"/>
      <c r="CP45" s="131"/>
      <c r="CQ45" s="131"/>
      <c r="CR45" s="131"/>
      <c r="CS45" s="131"/>
      <c r="CT45" s="131"/>
      <c r="CU45" s="131"/>
      <c r="CV45" s="131"/>
      <c r="CW45" s="131"/>
      <c r="CX45" s="131"/>
      <c r="CY45" s="131"/>
      <c r="CZ45" s="131"/>
      <c r="DA45" s="131"/>
      <c r="DB45" s="131"/>
      <c r="DC45" s="131"/>
      <c r="DD45" s="131"/>
      <c r="DE45" s="131"/>
      <c r="DF45" s="131"/>
      <c r="DG45" s="131"/>
      <c r="DH45" s="131"/>
      <c r="DI45" s="131"/>
      <c r="DJ45" s="131"/>
      <c r="DK45" s="131"/>
      <c r="DL45" s="131"/>
      <c r="DM45" s="131"/>
      <c r="DN45" s="131"/>
      <c r="DO45" s="131"/>
      <c r="DP45" s="131"/>
      <c r="DQ45" s="131"/>
      <c r="DR45" s="131"/>
      <c r="DS45" s="131"/>
      <c r="DT45" s="131"/>
      <c r="DU45" s="131"/>
      <c r="DV45" s="131"/>
      <c r="DW45" s="131"/>
      <c r="DX45" s="131"/>
      <c r="DY45" s="131"/>
      <c r="DZ45" s="131"/>
      <c r="EA45" s="131"/>
      <c r="EB45" s="131"/>
      <c r="EC45" s="131"/>
      <c r="ED45" s="131"/>
      <c r="EE45" s="131"/>
      <c r="EF45" s="131"/>
      <c r="EG45" s="131"/>
      <c r="EH45" s="131"/>
      <c r="EI45" s="131"/>
      <c r="EJ45" s="131"/>
      <c r="EK45" s="131"/>
      <c r="EL45" s="131"/>
      <c r="EM45" s="131"/>
      <c r="EN45" s="131"/>
      <c r="EO45" s="131"/>
      <c r="EP45" s="131"/>
      <c r="EQ45" s="131"/>
      <c r="ER45" s="131"/>
      <c r="ES45" s="131"/>
      <c r="ET45" s="131"/>
      <c r="EU45" s="131"/>
      <c r="EV45" s="131"/>
      <c r="EW45" s="131"/>
      <c r="EX45" s="131"/>
      <c r="EY45" s="131"/>
      <c r="EZ45" s="131"/>
      <c r="FA45" s="131"/>
      <c r="FB45" s="131"/>
      <c r="FC45" s="131"/>
      <c r="FD45" s="131"/>
      <c r="FE45" s="131"/>
      <c r="FF45" s="131"/>
      <c r="FG45" s="131"/>
      <c r="FH45" s="131"/>
      <c r="FI45" s="131"/>
      <c r="FJ45" s="131"/>
      <c r="FK45" s="131"/>
      <c r="FL45" s="131"/>
      <c r="FM45" s="131"/>
      <c r="FN45" s="131"/>
      <c r="FO45" s="131"/>
      <c r="FP45" s="131"/>
    </row>
    <row r="46" spans="1:172" s="261" customFormat="1" ht="23" customHeight="1">
      <c r="A46" s="195"/>
      <c r="B46" s="196" t="s">
        <v>135</v>
      </c>
      <c r="C46" s="197"/>
      <c r="D46" s="197"/>
      <c r="E46" s="197"/>
      <c r="F46" s="197"/>
      <c r="G46" s="197"/>
      <c r="H46" s="197"/>
      <c r="I46" s="197"/>
      <c r="J46" s="198"/>
      <c r="K46" s="198"/>
      <c r="L46" s="197"/>
      <c r="M46" s="197"/>
      <c r="N46" s="260" t="s">
        <v>220</v>
      </c>
      <c r="O46" s="260"/>
      <c r="P46" s="260"/>
      <c r="Q46" s="260"/>
      <c r="R46" s="260"/>
      <c r="S46" s="260"/>
      <c r="T46" s="260"/>
      <c r="U46" s="260"/>
      <c r="V46" s="260"/>
      <c r="W46" s="260"/>
      <c r="X46" s="260"/>
      <c r="Y46" s="131"/>
      <c r="Z46" s="197"/>
      <c r="AA46" s="197"/>
      <c r="AB46" s="197"/>
      <c r="AC46" s="197"/>
      <c r="AD46" s="197"/>
      <c r="AE46" s="197"/>
      <c r="AF46" s="197"/>
      <c r="AG46" s="197"/>
      <c r="AH46" s="197"/>
      <c r="AI46" s="197"/>
      <c r="AJ46" s="197"/>
      <c r="AK46" s="197"/>
      <c r="AL46" s="197"/>
      <c r="AM46" s="197"/>
      <c r="AN46" s="197"/>
      <c r="AO46" s="197"/>
      <c r="AP46" s="197"/>
      <c r="AQ46" s="197"/>
      <c r="AR46" s="197"/>
      <c r="AS46" s="197"/>
      <c r="AT46" s="197"/>
      <c r="AU46" s="197"/>
      <c r="AV46" s="197"/>
      <c r="AW46" s="197"/>
      <c r="AX46" s="197"/>
      <c r="AY46" s="197"/>
      <c r="AZ46" s="197"/>
      <c r="BA46" s="197"/>
      <c r="BB46" s="197"/>
      <c r="BC46" s="197"/>
      <c r="BD46" s="197"/>
      <c r="BE46" s="197"/>
      <c r="BF46" s="197"/>
      <c r="BG46" s="197"/>
      <c r="BH46" s="197"/>
      <c r="BI46" s="197"/>
      <c r="BJ46" s="197"/>
      <c r="BK46" s="197"/>
      <c r="BL46" s="197"/>
      <c r="BM46" s="197"/>
      <c r="BN46" s="197"/>
      <c r="BO46" s="197"/>
      <c r="BP46" s="197"/>
      <c r="BQ46" s="197"/>
      <c r="BR46" s="197"/>
      <c r="BS46" s="197"/>
      <c r="BT46" s="197"/>
      <c r="BU46" s="197"/>
      <c r="BV46" s="197"/>
      <c r="BW46" s="197"/>
      <c r="BX46" s="197"/>
      <c r="BY46" s="197"/>
      <c r="BZ46" s="197"/>
      <c r="CA46" s="197"/>
      <c r="CB46" s="197"/>
      <c r="CC46" s="197"/>
      <c r="CD46" s="197"/>
      <c r="CE46" s="197"/>
      <c r="CF46" s="197"/>
      <c r="CG46" s="197"/>
      <c r="CH46" s="197"/>
      <c r="CI46" s="197"/>
      <c r="CJ46" s="197"/>
      <c r="CK46" s="197"/>
      <c r="CL46" s="197"/>
      <c r="CM46" s="197"/>
      <c r="CN46" s="197"/>
      <c r="CO46" s="197"/>
      <c r="CP46" s="197"/>
      <c r="CQ46" s="197"/>
      <c r="CR46" s="197"/>
      <c r="CS46" s="197"/>
      <c r="CT46" s="197"/>
      <c r="CU46" s="197"/>
      <c r="CV46" s="197"/>
      <c r="CW46" s="197"/>
      <c r="CX46" s="197"/>
      <c r="CY46" s="197"/>
      <c r="CZ46" s="197"/>
      <c r="DA46" s="197"/>
      <c r="DB46" s="197"/>
      <c r="DC46" s="197"/>
      <c r="DD46" s="197"/>
      <c r="DE46" s="197"/>
      <c r="DF46" s="197"/>
      <c r="DG46" s="197"/>
      <c r="DH46" s="197"/>
      <c r="DI46" s="197"/>
      <c r="DJ46" s="197"/>
      <c r="DK46" s="197"/>
      <c r="DL46" s="197"/>
      <c r="DM46" s="197"/>
      <c r="DN46" s="197"/>
      <c r="DO46" s="197"/>
      <c r="DP46" s="197"/>
      <c r="DQ46" s="197"/>
      <c r="DR46" s="197"/>
      <c r="DS46" s="197"/>
      <c r="DT46" s="197"/>
      <c r="DU46" s="197"/>
      <c r="DV46" s="197"/>
      <c r="DW46" s="197"/>
      <c r="DX46" s="197"/>
      <c r="DY46" s="197"/>
      <c r="DZ46" s="197"/>
      <c r="EA46" s="197"/>
      <c r="EB46" s="197"/>
      <c r="EC46" s="197"/>
      <c r="ED46" s="197"/>
      <c r="EE46" s="197"/>
      <c r="EF46" s="197"/>
      <c r="EG46" s="197"/>
      <c r="EH46" s="197"/>
      <c r="EI46" s="197"/>
      <c r="EJ46" s="197"/>
      <c r="EK46" s="197"/>
      <c r="EL46" s="197"/>
      <c r="EM46" s="197"/>
      <c r="EN46" s="197"/>
      <c r="EO46" s="197"/>
      <c r="EP46" s="197"/>
      <c r="EQ46" s="197"/>
      <c r="ER46" s="197"/>
      <c r="ES46" s="197"/>
      <c r="ET46" s="197"/>
      <c r="EU46" s="197"/>
      <c r="EV46" s="197"/>
      <c r="EW46" s="197"/>
      <c r="EX46" s="197"/>
      <c r="EY46" s="197"/>
      <c r="EZ46" s="197"/>
      <c r="FA46" s="197"/>
      <c r="FB46" s="197"/>
      <c r="FC46" s="197"/>
      <c r="FD46" s="197"/>
      <c r="FE46" s="197"/>
      <c r="FF46" s="197"/>
      <c r="FG46" s="197"/>
      <c r="FH46" s="197"/>
      <c r="FI46" s="197"/>
      <c r="FJ46" s="197"/>
      <c r="FK46" s="197"/>
      <c r="FL46" s="197"/>
      <c r="FM46" s="197"/>
      <c r="FN46" s="197"/>
      <c r="FO46" s="197"/>
      <c r="FP46" s="197"/>
    </row>
    <row r="47" spans="1:172" ht="16">
      <c r="A47" s="94" t="s">
        <v>105</v>
      </c>
      <c r="B47" s="132" t="s">
        <v>104</v>
      </c>
      <c r="C47" s="94" t="s">
        <v>106</v>
      </c>
      <c r="D47" s="199"/>
      <c r="E47" s="199"/>
      <c r="F47" s="199"/>
      <c r="G47" s="199"/>
      <c r="H47" s="279" t="s">
        <v>107</v>
      </c>
      <c r="I47" s="199"/>
      <c r="J47" s="199"/>
      <c r="K47" s="199"/>
      <c r="L47" s="131"/>
      <c r="M47" s="131"/>
      <c r="N47" s="230" t="s">
        <v>223</v>
      </c>
      <c r="O47" s="230"/>
      <c r="P47" s="230"/>
      <c r="Q47" s="230"/>
      <c r="R47" s="230"/>
      <c r="S47" s="230"/>
      <c r="T47" s="230"/>
      <c r="U47" s="230"/>
      <c r="V47" s="262" t="e">
        <f>K41</f>
        <v>#N/A</v>
      </c>
      <c r="W47" s="262"/>
      <c r="X47" s="280"/>
      <c r="Y47" s="131"/>
      <c r="Z47" s="131"/>
      <c r="AA47" s="131"/>
      <c r="AB47" s="131"/>
      <c r="AC47" s="131"/>
      <c r="AD47" s="131"/>
      <c r="AE47" s="131"/>
      <c r="AF47" s="131"/>
      <c r="AG47" s="131"/>
      <c r="AH47" s="131"/>
      <c r="AI47" s="131"/>
      <c r="AJ47" s="131"/>
      <c r="AK47" s="131"/>
      <c r="AL47" s="131"/>
      <c r="AM47" s="131"/>
      <c r="AN47" s="131"/>
      <c r="AO47" s="131"/>
      <c r="AP47" s="131"/>
      <c r="AQ47" s="131"/>
      <c r="AR47" s="131"/>
      <c r="AS47" s="131"/>
      <c r="AT47" s="131"/>
      <c r="AU47" s="131"/>
      <c r="AV47" s="131"/>
      <c r="AW47" s="131"/>
      <c r="AX47" s="131"/>
      <c r="AY47" s="131"/>
      <c r="AZ47" s="131"/>
      <c r="BA47" s="131"/>
      <c r="BB47" s="131"/>
      <c r="BC47" s="131"/>
      <c r="BD47" s="131"/>
      <c r="BE47" s="131"/>
      <c r="BF47" s="131"/>
      <c r="BG47" s="131"/>
      <c r="BH47" s="131"/>
      <c r="BI47" s="131"/>
      <c r="BJ47" s="131"/>
      <c r="BK47" s="131"/>
      <c r="BL47" s="131"/>
      <c r="BM47" s="131"/>
      <c r="BN47" s="131"/>
      <c r="BO47" s="131"/>
      <c r="BP47" s="131"/>
      <c r="BQ47" s="131"/>
      <c r="BR47" s="131"/>
      <c r="BS47" s="131"/>
      <c r="BT47" s="131"/>
      <c r="BU47" s="131"/>
      <c r="BV47" s="131"/>
      <c r="BW47" s="131"/>
      <c r="BX47" s="131"/>
      <c r="BY47" s="131"/>
      <c r="BZ47" s="131"/>
      <c r="CA47" s="131"/>
      <c r="CB47" s="131"/>
      <c r="CC47" s="131"/>
      <c r="CD47" s="131"/>
      <c r="CE47" s="131"/>
      <c r="CF47" s="131"/>
      <c r="CG47" s="131"/>
      <c r="CH47" s="131"/>
      <c r="CI47" s="131"/>
      <c r="CJ47" s="131"/>
      <c r="CK47" s="131"/>
      <c r="CL47" s="131"/>
      <c r="CM47" s="131"/>
      <c r="CN47" s="131"/>
      <c r="CO47" s="131"/>
      <c r="CP47" s="131"/>
      <c r="CQ47" s="131"/>
      <c r="CR47" s="131"/>
      <c r="CS47" s="131"/>
      <c r="CT47" s="131"/>
      <c r="CU47" s="131"/>
      <c r="CV47" s="131"/>
      <c r="CW47" s="131"/>
      <c r="CX47" s="131"/>
      <c r="CY47" s="131"/>
      <c r="CZ47" s="131"/>
      <c r="DA47" s="131"/>
      <c r="DB47" s="131"/>
      <c r="DC47" s="131"/>
      <c r="DD47" s="131"/>
      <c r="DE47" s="131"/>
      <c r="DF47" s="131"/>
      <c r="DG47" s="131"/>
      <c r="DH47" s="131"/>
      <c r="DI47" s="131"/>
      <c r="DJ47" s="131"/>
      <c r="DK47" s="131"/>
      <c r="DL47" s="131"/>
      <c r="DM47" s="131"/>
      <c r="DN47" s="131"/>
      <c r="DO47" s="131"/>
      <c r="DP47" s="131"/>
      <c r="DQ47" s="131"/>
      <c r="DR47" s="131"/>
      <c r="DS47" s="131"/>
      <c r="DT47" s="131"/>
      <c r="DU47" s="131"/>
      <c r="DV47" s="131"/>
      <c r="DW47" s="131"/>
      <c r="DX47" s="131"/>
      <c r="DY47" s="131"/>
      <c r="DZ47" s="131"/>
      <c r="EA47" s="131"/>
      <c r="EB47" s="131"/>
      <c r="EC47" s="131"/>
      <c r="ED47" s="131"/>
      <c r="EE47" s="131"/>
      <c r="EF47" s="131"/>
      <c r="EG47" s="131"/>
      <c r="EH47" s="131"/>
      <c r="EI47" s="131"/>
      <c r="EJ47" s="131"/>
      <c r="EK47" s="131"/>
      <c r="EL47" s="131"/>
      <c r="EM47" s="131"/>
      <c r="EN47" s="131"/>
      <c r="EO47" s="131"/>
      <c r="EP47" s="131"/>
      <c r="EQ47" s="131"/>
      <c r="ER47" s="131"/>
      <c r="ES47" s="131"/>
      <c r="ET47" s="131"/>
      <c r="EU47" s="131"/>
      <c r="EV47" s="131"/>
      <c r="EW47" s="131"/>
      <c r="EX47" s="131"/>
      <c r="EY47" s="131"/>
      <c r="EZ47" s="131"/>
      <c r="FA47" s="131"/>
      <c r="FB47" s="131"/>
      <c r="FC47" s="131"/>
      <c r="FD47" s="131"/>
      <c r="FE47" s="131"/>
      <c r="FF47" s="131"/>
      <c r="FG47" s="131"/>
      <c r="FH47" s="131"/>
      <c r="FI47" s="131"/>
      <c r="FJ47" s="131"/>
      <c r="FK47" s="131"/>
      <c r="FL47" s="131"/>
      <c r="FM47" s="131"/>
      <c r="FN47" s="131"/>
      <c r="FO47" s="131"/>
      <c r="FP47" s="131"/>
    </row>
    <row r="48" spans="1:172" ht="16">
      <c r="A48" s="131"/>
      <c r="B48" s="131"/>
      <c r="C48" s="94" t="s">
        <v>108</v>
      </c>
      <c r="D48" s="199"/>
      <c r="E48" s="199"/>
      <c r="F48" s="199"/>
      <c r="G48" s="138"/>
      <c r="H48" s="279" t="s">
        <v>109</v>
      </c>
      <c r="I48" s="199"/>
      <c r="J48" s="138"/>
      <c r="K48" s="199"/>
      <c r="L48" s="131"/>
      <c r="M48" s="131"/>
      <c r="N48" s="258" t="s">
        <v>227</v>
      </c>
      <c r="O48" s="208"/>
      <c r="P48" s="208"/>
      <c r="Q48" s="208"/>
      <c r="R48" s="208"/>
      <c r="S48" s="208"/>
      <c r="T48" s="233"/>
      <c r="U48" s="233"/>
      <c r="V48" s="233" t="s">
        <v>228</v>
      </c>
      <c r="W48" s="233"/>
      <c r="X48" s="233"/>
      <c r="Y48" s="131"/>
      <c r="Z48" s="131"/>
      <c r="AA48" s="131"/>
      <c r="AB48" s="131"/>
      <c r="AC48" s="131"/>
      <c r="AD48" s="131"/>
      <c r="AE48" s="131"/>
      <c r="AF48" s="131"/>
      <c r="AG48" s="131"/>
      <c r="AH48" s="131"/>
      <c r="AI48" s="131"/>
      <c r="AJ48" s="131"/>
      <c r="AK48" s="131"/>
      <c r="AL48" s="131"/>
      <c r="AM48" s="131"/>
      <c r="AN48" s="131"/>
      <c r="AO48" s="131"/>
      <c r="AP48" s="131"/>
      <c r="AQ48" s="131"/>
      <c r="AR48" s="131"/>
      <c r="AS48" s="131"/>
      <c r="AT48" s="131"/>
      <c r="AU48" s="131"/>
      <c r="AV48" s="131"/>
      <c r="AW48" s="131"/>
      <c r="AX48" s="131"/>
      <c r="AY48" s="131"/>
      <c r="AZ48" s="131"/>
      <c r="BA48" s="131"/>
      <c r="BB48" s="131"/>
      <c r="BC48" s="131"/>
      <c r="BD48" s="131"/>
      <c r="BE48" s="131"/>
      <c r="BF48" s="131"/>
      <c r="BG48" s="131"/>
      <c r="BH48" s="131"/>
      <c r="BI48" s="131"/>
      <c r="BJ48" s="131"/>
      <c r="BK48" s="131"/>
      <c r="BL48" s="131"/>
      <c r="BM48" s="131"/>
      <c r="BN48" s="131"/>
      <c r="BO48" s="131"/>
      <c r="BP48" s="131"/>
      <c r="BQ48" s="131"/>
      <c r="BR48" s="131"/>
      <c r="BS48" s="131"/>
      <c r="BT48" s="131"/>
      <c r="BU48" s="131"/>
      <c r="BV48" s="131"/>
      <c r="BW48" s="131"/>
      <c r="BX48" s="131"/>
      <c r="BY48" s="131"/>
      <c r="BZ48" s="131"/>
      <c r="CA48" s="131"/>
      <c r="CB48" s="131"/>
      <c r="CC48" s="131"/>
      <c r="CD48" s="131"/>
      <c r="CE48" s="131"/>
      <c r="CF48" s="131"/>
      <c r="CG48" s="131"/>
      <c r="CH48" s="131"/>
      <c r="CI48" s="131"/>
      <c r="CJ48" s="131"/>
      <c r="CK48" s="131"/>
      <c r="CL48" s="131"/>
      <c r="CM48" s="131"/>
      <c r="CN48" s="131"/>
      <c r="CO48" s="131"/>
      <c r="CP48" s="131"/>
      <c r="CQ48" s="131"/>
      <c r="CR48" s="131"/>
      <c r="CS48" s="131"/>
      <c r="CT48" s="131"/>
      <c r="CU48" s="131"/>
      <c r="CV48" s="131"/>
      <c r="CW48" s="131"/>
      <c r="CX48" s="131"/>
      <c r="CY48" s="131"/>
      <c r="CZ48" s="131"/>
      <c r="DA48" s="131"/>
      <c r="DB48" s="131"/>
      <c r="DC48" s="131"/>
      <c r="DD48" s="131"/>
      <c r="DE48" s="131"/>
      <c r="DF48" s="131"/>
      <c r="DG48" s="131"/>
      <c r="DH48" s="131"/>
      <c r="DI48" s="131"/>
      <c r="DJ48" s="131"/>
      <c r="DK48" s="131"/>
      <c r="DL48" s="131"/>
      <c r="DM48" s="131"/>
      <c r="DN48" s="131"/>
      <c r="DO48" s="131"/>
      <c r="DP48" s="131"/>
      <c r="DQ48" s="131"/>
      <c r="DR48" s="131"/>
      <c r="DS48" s="131"/>
      <c r="DT48" s="131"/>
      <c r="DU48" s="131"/>
      <c r="DV48" s="131"/>
      <c r="DW48" s="131"/>
      <c r="DX48" s="131"/>
      <c r="DY48" s="131"/>
      <c r="DZ48" s="131"/>
      <c r="EA48" s="131"/>
      <c r="EB48" s="131"/>
      <c r="EC48" s="131"/>
      <c r="ED48" s="131"/>
      <c r="EE48" s="131"/>
      <c r="EF48" s="131"/>
      <c r="EG48" s="131"/>
      <c r="EH48" s="131"/>
      <c r="EI48" s="131"/>
      <c r="EJ48" s="131"/>
      <c r="EK48" s="131"/>
      <c r="EL48" s="131"/>
      <c r="EM48" s="131"/>
      <c r="EN48" s="131"/>
      <c r="EO48" s="131"/>
      <c r="EP48" s="131"/>
      <c r="EQ48" s="131"/>
      <c r="ER48" s="131"/>
      <c r="ES48" s="131"/>
      <c r="ET48" s="131"/>
      <c r="EU48" s="131"/>
      <c r="EV48" s="131"/>
      <c r="EW48" s="131"/>
      <c r="EX48" s="131"/>
      <c r="EY48" s="131"/>
      <c r="EZ48" s="131"/>
      <c r="FA48" s="131"/>
      <c r="FB48" s="131"/>
      <c r="FC48" s="131"/>
      <c r="FD48" s="131"/>
      <c r="FE48" s="131"/>
      <c r="FF48" s="131"/>
      <c r="FG48" s="131"/>
      <c r="FH48" s="131"/>
      <c r="FI48" s="131"/>
      <c r="FJ48" s="131"/>
      <c r="FK48" s="131"/>
      <c r="FL48" s="131"/>
      <c r="FM48" s="131"/>
      <c r="FN48" s="131"/>
      <c r="FO48" s="131"/>
      <c r="FP48" s="131"/>
    </row>
    <row r="49" spans="1:172" ht="16">
      <c r="A49" s="131"/>
      <c r="B49" s="131"/>
      <c r="C49" s="94" t="s">
        <v>110</v>
      </c>
      <c r="D49" s="199"/>
      <c r="E49" s="199"/>
      <c r="F49" s="200" t="s">
        <v>111</v>
      </c>
      <c r="G49" s="199"/>
      <c r="H49" s="199"/>
      <c r="I49" s="199"/>
      <c r="J49" s="138" t="s">
        <v>112</v>
      </c>
      <c r="K49" s="199"/>
      <c r="L49" s="131"/>
      <c r="M49" s="131"/>
      <c r="N49" s="258" t="s">
        <v>229</v>
      </c>
      <c r="O49" s="233"/>
      <c r="P49" s="233"/>
      <c r="Q49" s="233"/>
      <c r="R49" s="233"/>
      <c r="S49" s="233"/>
      <c r="T49" s="233"/>
      <c r="U49" s="233"/>
      <c r="V49" s="233"/>
      <c r="W49" s="233"/>
      <c r="X49" s="233"/>
      <c r="Y49" s="131"/>
      <c r="Z49" s="131"/>
      <c r="AA49" s="131"/>
      <c r="AB49" s="131"/>
      <c r="AC49" s="131"/>
      <c r="AD49" s="131"/>
      <c r="AE49" s="131"/>
      <c r="AF49" s="131"/>
      <c r="AG49" s="131"/>
      <c r="AH49" s="131"/>
      <c r="AI49" s="131"/>
      <c r="AJ49" s="131"/>
      <c r="AK49" s="131"/>
      <c r="AL49" s="131"/>
      <c r="AM49" s="131"/>
      <c r="AN49" s="131"/>
      <c r="AO49" s="131"/>
      <c r="AP49" s="131"/>
      <c r="AQ49" s="131"/>
      <c r="AR49" s="131"/>
      <c r="AS49" s="131"/>
      <c r="AT49" s="131"/>
      <c r="AU49" s="131"/>
      <c r="AV49" s="131"/>
      <c r="AW49" s="131"/>
      <c r="AX49" s="131"/>
      <c r="AY49" s="131"/>
      <c r="AZ49" s="131"/>
      <c r="BA49" s="131"/>
      <c r="BB49" s="131"/>
      <c r="BC49" s="131"/>
      <c r="BD49" s="131"/>
      <c r="BE49" s="131"/>
      <c r="BF49" s="131"/>
      <c r="BG49" s="131"/>
      <c r="BH49" s="131"/>
      <c r="BI49" s="131"/>
      <c r="BJ49" s="131"/>
      <c r="BK49" s="131"/>
      <c r="BL49" s="131"/>
      <c r="BM49" s="131"/>
      <c r="BN49" s="131"/>
      <c r="BO49" s="131"/>
      <c r="BP49" s="131"/>
      <c r="BQ49" s="131"/>
      <c r="BR49" s="131"/>
      <c r="BS49" s="131"/>
      <c r="BT49" s="131"/>
      <c r="BU49" s="131"/>
      <c r="BV49" s="131"/>
      <c r="BW49" s="131"/>
      <c r="BX49" s="131"/>
      <c r="BY49" s="131"/>
      <c r="BZ49" s="131"/>
      <c r="CA49" s="131"/>
      <c r="CB49" s="131"/>
      <c r="CC49" s="131"/>
      <c r="CD49" s="131"/>
      <c r="CE49" s="131"/>
      <c r="CF49" s="131"/>
      <c r="CG49" s="131"/>
      <c r="CH49" s="131"/>
      <c r="CI49" s="131"/>
      <c r="CJ49" s="131"/>
      <c r="CK49" s="131"/>
      <c r="CL49" s="131"/>
      <c r="CM49" s="131"/>
      <c r="CN49" s="131"/>
      <c r="CO49" s="131"/>
      <c r="CP49" s="131"/>
      <c r="CQ49" s="131"/>
      <c r="CR49" s="131"/>
      <c r="CS49" s="131"/>
      <c r="CT49" s="131"/>
      <c r="CU49" s="131"/>
      <c r="CV49" s="131"/>
      <c r="CW49" s="131"/>
      <c r="CX49" s="131"/>
      <c r="CY49" s="131"/>
      <c r="CZ49" s="131"/>
      <c r="DA49" s="131"/>
      <c r="DB49" s="131"/>
      <c r="DC49" s="131"/>
      <c r="DD49" s="131"/>
      <c r="DE49" s="131"/>
      <c r="DF49" s="131"/>
      <c r="DG49" s="131"/>
      <c r="DH49" s="131"/>
      <c r="DI49" s="131"/>
      <c r="DJ49" s="131"/>
      <c r="DK49" s="131"/>
      <c r="DL49" s="131"/>
      <c r="DM49" s="131"/>
      <c r="DN49" s="131"/>
      <c r="DO49" s="131"/>
      <c r="DP49" s="131"/>
      <c r="DQ49" s="131"/>
      <c r="DR49" s="131"/>
      <c r="DS49" s="131"/>
      <c r="DT49" s="131"/>
      <c r="DU49" s="131"/>
      <c r="DV49" s="131"/>
      <c r="DW49" s="131"/>
      <c r="DX49" s="131"/>
      <c r="DY49" s="131"/>
      <c r="DZ49" s="131"/>
      <c r="EA49" s="131"/>
      <c r="EB49" s="131"/>
      <c r="EC49" s="131"/>
      <c r="ED49" s="131"/>
      <c r="EE49" s="131"/>
      <c r="EF49" s="131"/>
      <c r="EG49" s="131"/>
      <c r="EH49" s="131"/>
      <c r="EI49" s="131"/>
      <c r="EJ49" s="131"/>
      <c r="EK49" s="131"/>
      <c r="EL49" s="131"/>
      <c r="EM49" s="131"/>
      <c r="EN49" s="131"/>
      <c r="EO49" s="131"/>
      <c r="EP49" s="131"/>
      <c r="EQ49" s="131"/>
      <c r="ER49" s="131"/>
      <c r="ES49" s="131"/>
      <c r="ET49" s="131"/>
      <c r="EU49" s="131"/>
      <c r="EV49" s="131"/>
      <c r="EW49" s="131"/>
      <c r="EX49" s="131"/>
      <c r="EY49" s="131"/>
      <c r="EZ49" s="131"/>
      <c r="FA49" s="131"/>
      <c r="FB49" s="131"/>
      <c r="FC49" s="131"/>
      <c r="FD49" s="131"/>
      <c r="FE49" s="131"/>
      <c r="FF49" s="131"/>
      <c r="FG49" s="131"/>
      <c r="FH49" s="131"/>
      <c r="FI49" s="131"/>
      <c r="FJ49" s="131"/>
      <c r="FK49" s="131"/>
      <c r="FL49" s="131"/>
      <c r="FM49" s="131"/>
      <c r="FN49" s="131"/>
      <c r="FO49" s="131"/>
      <c r="FP49" s="131"/>
    </row>
    <row r="50" spans="1:172" ht="16">
      <c r="A50" s="131"/>
      <c r="B50" s="131"/>
      <c r="C50" s="131"/>
      <c r="D50" s="131"/>
      <c r="E50" s="131"/>
      <c r="F50" s="131"/>
      <c r="G50" s="131"/>
      <c r="H50" s="131"/>
      <c r="I50" s="131"/>
      <c r="J50" s="131"/>
      <c r="K50" s="131"/>
      <c r="L50" s="131"/>
      <c r="M50" s="131"/>
      <c r="N50" s="258" t="s">
        <v>230</v>
      </c>
      <c r="O50" s="131"/>
      <c r="P50" s="131"/>
      <c r="Q50" s="131"/>
      <c r="R50" s="131"/>
      <c r="S50" s="131"/>
      <c r="T50" s="131"/>
      <c r="U50" s="131"/>
      <c r="V50" s="131"/>
      <c r="W50" s="131"/>
      <c r="X50" s="131"/>
      <c r="Y50" s="131"/>
      <c r="Z50" s="131"/>
      <c r="AA50" s="131"/>
      <c r="AB50" s="131"/>
      <c r="AC50" s="131"/>
      <c r="AD50" s="131"/>
      <c r="AE50" s="131"/>
      <c r="AF50" s="131"/>
      <c r="AG50" s="131"/>
      <c r="AH50" s="131"/>
      <c r="AI50" s="131"/>
      <c r="AJ50" s="131"/>
      <c r="AK50" s="131"/>
      <c r="AL50" s="131"/>
      <c r="AM50" s="131"/>
      <c r="AN50" s="131"/>
      <c r="AO50" s="131"/>
      <c r="AP50" s="131"/>
      <c r="AQ50" s="131"/>
      <c r="AR50" s="131"/>
      <c r="AS50" s="131"/>
      <c r="AT50" s="131"/>
      <c r="AU50" s="131"/>
      <c r="AV50" s="131"/>
      <c r="AW50" s="131"/>
      <c r="AX50" s="131"/>
      <c r="AY50" s="131"/>
      <c r="AZ50" s="131"/>
      <c r="BA50" s="131"/>
      <c r="BB50" s="131"/>
      <c r="BC50" s="131"/>
      <c r="BD50" s="131"/>
      <c r="BE50" s="131"/>
      <c r="BF50" s="131"/>
      <c r="BG50" s="131"/>
      <c r="BH50" s="131"/>
      <c r="BI50" s="131"/>
      <c r="BJ50" s="131"/>
      <c r="BK50" s="131"/>
      <c r="BL50" s="131"/>
      <c r="BM50" s="131"/>
      <c r="BN50" s="131"/>
      <c r="BO50" s="131"/>
      <c r="BP50" s="131"/>
      <c r="BQ50" s="131"/>
      <c r="BR50" s="131"/>
      <c r="BS50" s="131"/>
      <c r="BT50" s="131"/>
      <c r="BU50" s="131"/>
      <c r="BV50" s="131"/>
      <c r="BW50" s="131"/>
      <c r="BX50" s="131"/>
      <c r="BY50" s="131"/>
      <c r="BZ50" s="131"/>
      <c r="CA50" s="131"/>
      <c r="CB50" s="131"/>
      <c r="CC50" s="131"/>
      <c r="CD50" s="131"/>
      <c r="CE50" s="131"/>
      <c r="CF50" s="131"/>
      <c r="CG50" s="131"/>
      <c r="CH50" s="131"/>
      <c r="CI50" s="131"/>
      <c r="CJ50" s="131"/>
      <c r="CK50" s="131"/>
      <c r="CL50" s="131"/>
      <c r="CM50" s="131"/>
      <c r="CN50" s="131"/>
      <c r="CO50" s="131"/>
      <c r="CP50" s="131"/>
      <c r="CQ50" s="131"/>
      <c r="CR50" s="131"/>
      <c r="CS50" s="131"/>
      <c r="CT50" s="131"/>
      <c r="CU50" s="131"/>
      <c r="CV50" s="131"/>
      <c r="CW50" s="131"/>
      <c r="CX50" s="131"/>
      <c r="CY50" s="131"/>
      <c r="CZ50" s="131"/>
      <c r="DA50" s="131"/>
      <c r="DB50" s="131"/>
      <c r="DC50" s="131"/>
      <c r="DD50" s="131"/>
      <c r="DE50" s="131"/>
      <c r="DF50" s="131"/>
      <c r="DG50" s="131"/>
      <c r="DH50" s="131"/>
      <c r="DI50" s="131"/>
      <c r="DJ50" s="131"/>
      <c r="DK50" s="131"/>
      <c r="DL50" s="131"/>
      <c r="DM50" s="131"/>
      <c r="DN50" s="131"/>
      <c r="DO50" s="131"/>
      <c r="DP50" s="131"/>
      <c r="DQ50" s="131"/>
      <c r="DR50" s="131"/>
      <c r="DS50" s="131"/>
      <c r="DT50" s="131"/>
      <c r="DU50" s="131"/>
      <c r="DV50" s="131"/>
      <c r="DW50" s="131"/>
      <c r="DX50" s="131"/>
      <c r="DY50" s="131"/>
      <c r="DZ50" s="131"/>
      <c r="EA50" s="131"/>
      <c r="EB50" s="131"/>
      <c r="EC50" s="131"/>
      <c r="ED50" s="131"/>
      <c r="EE50" s="131"/>
      <c r="EF50" s="131"/>
      <c r="EG50" s="131"/>
      <c r="EH50" s="131"/>
      <c r="EI50" s="131"/>
      <c r="EJ50" s="131"/>
      <c r="EK50" s="131"/>
      <c r="EL50" s="131"/>
      <c r="EM50" s="131"/>
      <c r="EN50" s="131"/>
      <c r="EO50" s="131"/>
      <c r="EP50" s="131"/>
      <c r="EQ50" s="131"/>
      <c r="ER50" s="131"/>
      <c r="ES50" s="131"/>
      <c r="ET50" s="131"/>
      <c r="EU50" s="131"/>
      <c r="EV50" s="131"/>
      <c r="EW50" s="131"/>
      <c r="EX50" s="131"/>
      <c r="EY50" s="131"/>
      <c r="EZ50" s="131"/>
      <c r="FA50" s="131"/>
      <c r="FB50" s="131"/>
      <c r="FC50" s="131"/>
      <c r="FD50" s="131"/>
      <c r="FE50" s="131"/>
      <c r="FF50" s="131"/>
      <c r="FG50" s="131"/>
      <c r="FH50" s="131"/>
      <c r="FI50" s="131"/>
      <c r="FJ50" s="131"/>
      <c r="FK50" s="131"/>
      <c r="FL50" s="131"/>
      <c r="FM50" s="131"/>
      <c r="FN50" s="131"/>
      <c r="FO50" s="131"/>
      <c r="FP50" s="131"/>
    </row>
    <row r="51" spans="1:172">
      <c r="A51" s="131"/>
      <c r="B51" s="131"/>
      <c r="C51" s="131"/>
      <c r="D51" s="131"/>
      <c r="E51" s="131"/>
      <c r="F51" s="131"/>
      <c r="G51" s="131"/>
      <c r="H51" s="131"/>
      <c r="I51" s="131"/>
      <c r="J51" s="131"/>
      <c r="K51" s="131"/>
      <c r="L51" s="131"/>
      <c r="M51" s="131"/>
      <c r="N51" s="131"/>
      <c r="O51" s="131"/>
      <c r="P51" s="131"/>
      <c r="Q51" s="131"/>
      <c r="R51" s="131"/>
      <c r="S51" s="131"/>
      <c r="T51" s="131"/>
      <c r="U51" s="131"/>
      <c r="V51" s="131"/>
      <c r="W51" s="131"/>
      <c r="X51" s="131"/>
      <c r="Y51" s="197"/>
      <c r="Z51" s="131"/>
      <c r="AA51" s="131"/>
      <c r="AB51" s="131"/>
      <c r="AC51" s="131"/>
      <c r="AD51" s="131"/>
      <c r="AE51" s="131"/>
      <c r="AF51" s="131"/>
      <c r="AG51" s="131"/>
      <c r="AH51" s="131"/>
      <c r="AI51" s="131"/>
      <c r="AJ51" s="131"/>
      <c r="AK51" s="131"/>
      <c r="AL51" s="131"/>
      <c r="AM51" s="131"/>
      <c r="AN51" s="131"/>
      <c r="AO51" s="131"/>
      <c r="AP51" s="131"/>
      <c r="AQ51" s="131"/>
      <c r="AR51" s="131"/>
      <c r="AS51" s="131"/>
      <c r="AT51" s="131"/>
      <c r="AU51" s="131"/>
      <c r="AV51" s="131"/>
      <c r="AW51" s="131"/>
      <c r="AX51" s="131"/>
      <c r="AY51" s="131"/>
      <c r="AZ51" s="131"/>
      <c r="BA51" s="131"/>
      <c r="BB51" s="131"/>
      <c r="BC51" s="131"/>
      <c r="BD51" s="131"/>
      <c r="BE51" s="131"/>
      <c r="BF51" s="131"/>
      <c r="BG51" s="131"/>
      <c r="BH51" s="131"/>
      <c r="BI51" s="131"/>
      <c r="BJ51" s="131"/>
      <c r="BK51" s="131"/>
      <c r="BL51" s="131"/>
      <c r="BM51" s="131"/>
      <c r="BN51" s="131"/>
      <c r="BO51" s="131"/>
      <c r="BP51" s="131"/>
      <c r="BQ51" s="131"/>
      <c r="BR51" s="131"/>
      <c r="BS51" s="131"/>
      <c r="BT51" s="131"/>
      <c r="BU51" s="131"/>
      <c r="BV51" s="131"/>
      <c r="BW51" s="131"/>
      <c r="BX51" s="131"/>
      <c r="BY51" s="131"/>
      <c r="BZ51" s="131"/>
      <c r="CA51" s="131"/>
      <c r="CB51" s="131"/>
      <c r="CC51" s="131"/>
      <c r="CD51" s="131"/>
      <c r="CE51" s="131"/>
      <c r="CF51" s="131"/>
      <c r="CG51" s="131"/>
      <c r="CH51" s="131"/>
      <c r="CI51" s="131"/>
      <c r="CJ51" s="131"/>
      <c r="CK51" s="131"/>
      <c r="CL51" s="131"/>
      <c r="CM51" s="131"/>
      <c r="CN51" s="131"/>
      <c r="CO51" s="131"/>
      <c r="CP51" s="131"/>
      <c r="CQ51" s="131"/>
      <c r="CR51" s="131"/>
      <c r="CS51" s="131"/>
      <c r="CT51" s="131"/>
      <c r="CU51" s="131"/>
      <c r="CV51" s="131"/>
      <c r="CW51" s="131"/>
      <c r="CX51" s="131"/>
      <c r="CY51" s="131"/>
      <c r="CZ51" s="131"/>
      <c r="DA51" s="131"/>
      <c r="DB51" s="131"/>
      <c r="DC51" s="131"/>
      <c r="DD51" s="131"/>
      <c r="DE51" s="131"/>
      <c r="DF51" s="131"/>
      <c r="DG51" s="131"/>
      <c r="DH51" s="131"/>
      <c r="DI51" s="131"/>
      <c r="DJ51" s="131"/>
      <c r="DK51" s="131"/>
      <c r="DL51" s="131"/>
      <c r="DM51" s="131"/>
      <c r="DN51" s="131"/>
      <c r="DO51" s="131"/>
      <c r="DP51" s="131"/>
      <c r="DQ51" s="131"/>
      <c r="DR51" s="131"/>
      <c r="DS51" s="131"/>
      <c r="DT51" s="131"/>
      <c r="DU51" s="131"/>
      <c r="DV51" s="131"/>
      <c r="DW51" s="131"/>
      <c r="DX51" s="131"/>
      <c r="DY51" s="131"/>
      <c r="DZ51" s="131"/>
      <c r="EA51" s="131"/>
      <c r="EB51" s="131"/>
      <c r="EC51" s="131"/>
      <c r="ED51" s="131"/>
      <c r="EE51" s="131"/>
      <c r="EF51" s="131"/>
      <c r="EG51" s="131"/>
      <c r="EH51" s="131"/>
      <c r="EI51" s="131"/>
      <c r="EJ51" s="131"/>
      <c r="EK51" s="131"/>
      <c r="EL51" s="131"/>
      <c r="EM51" s="131"/>
      <c r="EN51" s="131"/>
      <c r="EO51" s="131"/>
      <c r="EP51" s="131"/>
      <c r="EQ51" s="131"/>
      <c r="ER51" s="131"/>
      <c r="ES51" s="131"/>
      <c r="ET51" s="131"/>
      <c r="EU51" s="131"/>
      <c r="EV51" s="131"/>
      <c r="EW51" s="131"/>
      <c r="EX51" s="131"/>
      <c r="EY51" s="131"/>
      <c r="EZ51" s="131"/>
      <c r="FA51" s="131"/>
      <c r="FB51" s="131"/>
      <c r="FC51" s="131"/>
      <c r="FD51" s="131"/>
      <c r="FE51" s="131"/>
      <c r="FF51" s="131"/>
      <c r="FG51" s="131"/>
      <c r="FH51" s="131"/>
      <c r="FI51" s="131"/>
      <c r="FJ51" s="131"/>
      <c r="FK51" s="131"/>
      <c r="FL51" s="131"/>
      <c r="FM51" s="131"/>
      <c r="FN51" s="131"/>
      <c r="FO51" s="131"/>
      <c r="FP51" s="131"/>
    </row>
    <row r="52" spans="1:172">
      <c r="A52" s="94" t="s">
        <v>105</v>
      </c>
      <c r="B52" s="132" t="s">
        <v>113</v>
      </c>
      <c r="C52" s="94" t="s">
        <v>114</v>
      </c>
      <c r="D52" s="199"/>
      <c r="E52" s="199"/>
      <c r="F52" s="200" t="s">
        <v>111</v>
      </c>
      <c r="G52" s="199"/>
      <c r="H52" s="199"/>
      <c r="I52" s="199"/>
      <c r="J52" s="138" t="s">
        <v>112</v>
      </c>
      <c r="K52" s="199"/>
      <c r="L52" s="131"/>
      <c r="M52" s="131"/>
      <c r="N52" s="131"/>
      <c r="O52" s="131"/>
      <c r="P52" s="131"/>
      <c r="Q52" s="131"/>
      <c r="R52" s="131"/>
      <c r="S52" s="131"/>
      <c r="T52" s="131"/>
      <c r="U52" s="131"/>
      <c r="V52" s="131"/>
      <c r="W52" s="131"/>
      <c r="X52" s="131"/>
      <c r="Y52" s="131"/>
      <c r="Z52" s="131"/>
      <c r="AA52" s="131"/>
      <c r="AB52" s="131"/>
      <c r="AC52" s="131"/>
      <c r="AD52" s="131"/>
      <c r="AE52" s="131"/>
      <c r="AF52" s="131"/>
      <c r="AG52" s="131"/>
      <c r="AH52" s="131"/>
      <c r="AI52" s="131"/>
      <c r="AJ52" s="131"/>
      <c r="AK52" s="131"/>
      <c r="AL52" s="131"/>
      <c r="AM52" s="131"/>
      <c r="AN52" s="131"/>
      <c r="AO52" s="131"/>
      <c r="AP52" s="131"/>
      <c r="AQ52" s="131"/>
      <c r="AR52" s="131"/>
      <c r="AS52" s="131"/>
      <c r="AT52" s="131"/>
      <c r="AU52" s="131"/>
      <c r="AV52" s="131"/>
      <c r="AW52" s="131"/>
      <c r="AX52" s="131"/>
      <c r="AY52" s="131"/>
      <c r="AZ52" s="131"/>
      <c r="BA52" s="131"/>
      <c r="BB52" s="131"/>
      <c r="BC52" s="131"/>
      <c r="BD52" s="131"/>
      <c r="BE52" s="131"/>
      <c r="BF52" s="131"/>
      <c r="BG52" s="131"/>
      <c r="BH52" s="131"/>
      <c r="BI52" s="131"/>
      <c r="BJ52" s="131"/>
      <c r="BK52" s="131"/>
      <c r="BL52" s="131"/>
      <c r="BM52" s="131"/>
      <c r="BN52" s="131"/>
      <c r="BO52" s="131"/>
      <c r="BP52" s="131"/>
      <c r="BQ52" s="131"/>
      <c r="BR52" s="131"/>
      <c r="BS52" s="131"/>
      <c r="BT52" s="131"/>
      <c r="BU52" s="131"/>
      <c r="BV52" s="131"/>
      <c r="BW52" s="131"/>
      <c r="BX52" s="131"/>
      <c r="BY52" s="131"/>
      <c r="BZ52" s="131"/>
      <c r="CA52" s="131"/>
      <c r="CB52" s="131"/>
      <c r="CC52" s="131"/>
      <c r="CD52" s="131"/>
      <c r="CE52" s="131"/>
      <c r="CF52" s="131"/>
      <c r="CG52" s="131"/>
      <c r="CH52" s="131"/>
      <c r="CI52" s="131"/>
      <c r="CJ52" s="131"/>
      <c r="CK52" s="131"/>
      <c r="CL52" s="131"/>
      <c r="CM52" s="131"/>
      <c r="CN52" s="131"/>
      <c r="CO52" s="131"/>
      <c r="CP52" s="131"/>
      <c r="CQ52" s="131"/>
      <c r="CR52" s="131"/>
      <c r="CS52" s="131"/>
      <c r="CT52" s="131"/>
      <c r="CU52" s="131"/>
      <c r="CV52" s="131"/>
      <c r="CW52" s="131"/>
      <c r="CX52" s="131"/>
      <c r="CY52" s="131"/>
      <c r="CZ52" s="131"/>
      <c r="DA52" s="131"/>
      <c r="DB52" s="131"/>
      <c r="DC52" s="131"/>
      <c r="DD52" s="131"/>
      <c r="DE52" s="131"/>
      <c r="DF52" s="131"/>
      <c r="DG52" s="131"/>
      <c r="DH52" s="131"/>
      <c r="DI52" s="131"/>
      <c r="DJ52" s="131"/>
      <c r="DK52" s="131"/>
      <c r="DL52" s="131"/>
      <c r="DM52" s="131"/>
      <c r="DN52" s="131"/>
      <c r="DO52" s="131"/>
      <c r="DP52" s="131"/>
      <c r="DQ52" s="131"/>
      <c r="DR52" s="131"/>
      <c r="DS52" s="131"/>
      <c r="DT52" s="131"/>
      <c r="DU52" s="131"/>
      <c r="DV52" s="131"/>
      <c r="DW52" s="131"/>
      <c r="DX52" s="131"/>
      <c r="DY52" s="131"/>
      <c r="DZ52" s="131"/>
      <c r="EA52" s="131"/>
      <c r="EB52" s="131"/>
      <c r="EC52" s="131"/>
      <c r="ED52" s="131"/>
      <c r="EE52" s="131"/>
      <c r="EF52" s="131"/>
      <c r="EG52" s="131"/>
      <c r="EH52" s="131"/>
      <c r="EI52" s="131"/>
      <c r="EJ52" s="131"/>
      <c r="EK52" s="131"/>
      <c r="EL52" s="131"/>
      <c r="EM52" s="131"/>
      <c r="EN52" s="131"/>
      <c r="EO52" s="131"/>
      <c r="EP52" s="131"/>
      <c r="EQ52" s="131"/>
      <c r="ER52" s="131"/>
      <c r="ES52" s="131"/>
      <c r="ET52" s="131"/>
      <c r="EU52" s="131"/>
      <c r="EV52" s="131"/>
      <c r="EW52" s="131"/>
      <c r="EX52" s="131"/>
      <c r="EY52" s="131"/>
      <c r="EZ52" s="131"/>
      <c r="FA52" s="131"/>
      <c r="FB52" s="131"/>
      <c r="FC52" s="131"/>
      <c r="FD52" s="131"/>
      <c r="FE52" s="131"/>
      <c r="FF52" s="131"/>
      <c r="FG52" s="131"/>
      <c r="FH52" s="131"/>
      <c r="FI52" s="131"/>
      <c r="FJ52" s="131"/>
      <c r="FK52" s="131"/>
      <c r="FL52" s="131"/>
      <c r="FM52" s="131"/>
      <c r="FN52" s="131"/>
      <c r="FO52" s="131"/>
      <c r="FP52" s="131"/>
    </row>
    <row r="53" spans="1:172" ht="7" customHeight="1">
      <c r="A53" s="94"/>
      <c r="B53" s="132"/>
      <c r="C53" s="94"/>
      <c r="D53" s="138"/>
      <c r="E53" s="138"/>
      <c r="F53" s="200"/>
      <c r="G53" s="138"/>
      <c r="H53" s="138"/>
      <c r="I53" s="138"/>
      <c r="J53" s="138"/>
      <c r="K53" s="138"/>
      <c r="L53" s="131"/>
      <c r="M53" s="131"/>
      <c r="N53" s="131"/>
      <c r="O53" s="131"/>
      <c r="P53" s="131"/>
      <c r="Q53" s="131"/>
      <c r="R53" s="131"/>
      <c r="S53" s="131"/>
      <c r="T53" s="131"/>
      <c r="U53" s="131"/>
      <c r="V53" s="131"/>
      <c r="W53" s="131"/>
      <c r="X53" s="131"/>
      <c r="Y53" s="131"/>
      <c r="Z53" s="131"/>
      <c r="AA53" s="131"/>
      <c r="AB53" s="131"/>
      <c r="AC53" s="131"/>
      <c r="AD53" s="131"/>
      <c r="AE53" s="131"/>
      <c r="AF53" s="131"/>
      <c r="AG53" s="131"/>
      <c r="AH53" s="131"/>
      <c r="AI53" s="131"/>
      <c r="AJ53" s="131"/>
      <c r="AK53" s="131"/>
      <c r="AL53" s="131"/>
      <c r="AM53" s="131"/>
      <c r="AN53" s="131"/>
      <c r="AO53" s="131"/>
      <c r="AP53" s="131"/>
      <c r="AQ53" s="131"/>
      <c r="AR53" s="131"/>
      <c r="AS53" s="131"/>
      <c r="AT53" s="131"/>
      <c r="AU53" s="131"/>
      <c r="AV53" s="131"/>
      <c r="AW53" s="131"/>
      <c r="AX53" s="131"/>
      <c r="AY53" s="131"/>
      <c r="AZ53" s="131"/>
      <c r="BA53" s="131"/>
      <c r="BB53" s="131"/>
      <c r="BC53" s="131"/>
      <c r="BD53" s="131"/>
      <c r="BE53" s="131"/>
      <c r="BF53" s="131"/>
      <c r="BG53" s="131"/>
      <c r="BH53" s="131"/>
      <c r="BI53" s="131"/>
      <c r="BJ53" s="131"/>
      <c r="BK53" s="131"/>
      <c r="BL53" s="131"/>
      <c r="BM53" s="131"/>
      <c r="BN53" s="131"/>
      <c r="BO53" s="131"/>
      <c r="BP53" s="131"/>
      <c r="BQ53" s="131"/>
      <c r="BR53" s="131"/>
      <c r="BS53" s="131"/>
      <c r="BT53" s="131"/>
      <c r="BU53" s="131"/>
      <c r="BV53" s="131"/>
      <c r="BW53" s="131"/>
      <c r="BX53" s="131"/>
      <c r="BY53" s="131"/>
      <c r="BZ53" s="131"/>
      <c r="CA53" s="131"/>
      <c r="CB53" s="131"/>
      <c r="CC53" s="131"/>
      <c r="CD53" s="131"/>
      <c r="CE53" s="131"/>
      <c r="CF53" s="131"/>
      <c r="CG53" s="131"/>
      <c r="CH53" s="131"/>
      <c r="CI53" s="131"/>
      <c r="CJ53" s="131"/>
      <c r="CK53" s="131"/>
      <c r="CL53" s="131"/>
      <c r="CM53" s="131"/>
      <c r="CN53" s="131"/>
      <c r="CO53" s="131"/>
      <c r="CP53" s="131"/>
      <c r="CQ53" s="131"/>
      <c r="CR53" s="131"/>
      <c r="CS53" s="131"/>
      <c r="CT53" s="131"/>
      <c r="CU53" s="131"/>
      <c r="CV53" s="131"/>
      <c r="CW53" s="131"/>
      <c r="CX53" s="131"/>
      <c r="CY53" s="131"/>
      <c r="CZ53" s="131"/>
      <c r="DA53" s="131"/>
      <c r="DB53" s="131"/>
      <c r="DC53" s="131"/>
      <c r="DD53" s="131"/>
      <c r="DE53" s="131"/>
      <c r="DF53" s="131"/>
      <c r="DG53" s="131"/>
      <c r="DH53" s="131"/>
      <c r="DI53" s="131"/>
      <c r="DJ53" s="131"/>
      <c r="DK53" s="131"/>
      <c r="DL53" s="131"/>
      <c r="DM53" s="131"/>
      <c r="DN53" s="131"/>
      <c r="DO53" s="131"/>
      <c r="DP53" s="131"/>
      <c r="DQ53" s="131"/>
      <c r="DR53" s="131"/>
      <c r="DS53" s="131"/>
      <c r="DT53" s="131"/>
      <c r="DU53" s="131"/>
      <c r="DV53" s="131"/>
      <c r="DW53" s="131"/>
      <c r="DX53" s="131"/>
      <c r="DY53" s="131"/>
      <c r="DZ53" s="131"/>
      <c r="EA53" s="131"/>
      <c r="EB53" s="131"/>
      <c r="EC53" s="131"/>
      <c r="ED53" s="131"/>
      <c r="EE53" s="131"/>
      <c r="EF53" s="131"/>
      <c r="EG53" s="131"/>
      <c r="EH53" s="131"/>
      <c r="EI53" s="131"/>
      <c r="EJ53" s="131"/>
      <c r="EK53" s="131"/>
      <c r="EL53" s="131"/>
      <c r="EM53" s="131"/>
      <c r="EN53" s="131"/>
      <c r="EO53" s="131"/>
      <c r="EP53" s="131"/>
      <c r="EQ53" s="131"/>
      <c r="ER53" s="131"/>
      <c r="ES53" s="131"/>
      <c r="ET53" s="131"/>
      <c r="EU53" s="131"/>
      <c r="EV53" s="131"/>
      <c r="EW53" s="131"/>
      <c r="EX53" s="131"/>
      <c r="EY53" s="131"/>
      <c r="EZ53" s="131"/>
      <c r="FA53" s="131"/>
      <c r="FB53" s="131"/>
      <c r="FC53" s="131"/>
      <c r="FD53" s="131"/>
      <c r="FE53" s="131"/>
      <c r="FF53" s="131"/>
      <c r="FG53" s="131"/>
      <c r="FH53" s="131"/>
      <c r="FI53" s="131"/>
      <c r="FJ53" s="131"/>
      <c r="FK53" s="131"/>
      <c r="FL53" s="131"/>
      <c r="FM53" s="131"/>
      <c r="FN53" s="131"/>
      <c r="FO53" s="131"/>
      <c r="FP53" s="131"/>
    </row>
    <row r="54" spans="1:172" ht="16">
      <c r="A54" s="131"/>
      <c r="B54" s="131" t="s">
        <v>115</v>
      </c>
      <c r="C54" s="131"/>
      <c r="D54" s="131" t="s">
        <v>119</v>
      </c>
      <c r="E54" s="199"/>
      <c r="F54" s="199"/>
      <c r="G54" s="199"/>
      <c r="H54" s="279" t="s">
        <v>120</v>
      </c>
      <c r="I54" s="199"/>
      <c r="J54" s="94" t="s">
        <v>121</v>
      </c>
      <c r="K54" s="199"/>
      <c r="L54" s="131"/>
      <c r="M54" s="131"/>
      <c r="N54" s="230" t="s">
        <v>219</v>
      </c>
      <c r="O54" s="131"/>
      <c r="P54" s="131"/>
      <c r="Q54" s="131"/>
      <c r="R54" s="131"/>
      <c r="S54" s="131"/>
      <c r="T54" s="131"/>
      <c r="U54" s="131"/>
      <c r="V54" s="131"/>
      <c r="W54" s="131"/>
      <c r="X54" s="131"/>
      <c r="Y54" s="131"/>
      <c r="Z54" s="131"/>
      <c r="AA54" s="131"/>
      <c r="AB54" s="131"/>
      <c r="AC54" s="131"/>
      <c r="AD54" s="131"/>
      <c r="AE54" s="131"/>
      <c r="AF54" s="131"/>
      <c r="AG54" s="131"/>
      <c r="AH54" s="131"/>
      <c r="AI54" s="131"/>
      <c r="AJ54" s="131"/>
      <c r="AK54" s="131"/>
      <c r="AL54" s="131"/>
      <c r="AM54" s="131"/>
      <c r="AN54" s="131"/>
      <c r="AO54" s="131"/>
      <c r="AP54" s="131"/>
      <c r="AQ54" s="131"/>
      <c r="AR54" s="131"/>
      <c r="AS54" s="131"/>
      <c r="AT54" s="131"/>
      <c r="AU54" s="131"/>
      <c r="AV54" s="131"/>
      <c r="AW54" s="131"/>
      <c r="AX54" s="131"/>
      <c r="AY54" s="131"/>
      <c r="AZ54" s="131"/>
      <c r="BA54" s="131"/>
      <c r="BB54" s="131"/>
      <c r="BC54" s="131"/>
      <c r="BD54" s="131"/>
      <c r="BE54" s="131"/>
      <c r="BF54" s="131"/>
      <c r="BG54" s="131"/>
      <c r="BH54" s="131"/>
      <c r="BI54" s="131"/>
      <c r="BJ54" s="131"/>
      <c r="BK54" s="131"/>
      <c r="BL54" s="131"/>
      <c r="BM54" s="131"/>
      <c r="BN54" s="131"/>
      <c r="BO54" s="131"/>
      <c r="BP54" s="131"/>
      <c r="BQ54" s="131"/>
      <c r="BR54" s="131"/>
      <c r="BS54" s="131"/>
      <c r="BT54" s="131"/>
      <c r="BU54" s="131"/>
      <c r="BV54" s="131"/>
      <c r="BW54" s="131"/>
      <c r="BX54" s="131"/>
      <c r="BY54" s="131"/>
      <c r="BZ54" s="131"/>
      <c r="CA54" s="131"/>
      <c r="CB54" s="131"/>
      <c r="CC54" s="131"/>
      <c r="CD54" s="131"/>
      <c r="CE54" s="131"/>
      <c r="CF54" s="131"/>
      <c r="CG54" s="131"/>
      <c r="CH54" s="131"/>
      <c r="CI54" s="131"/>
      <c r="CJ54" s="131"/>
      <c r="CK54" s="131"/>
      <c r="CL54" s="131"/>
      <c r="CM54" s="131"/>
      <c r="CN54" s="131"/>
      <c r="CO54" s="131"/>
      <c r="CP54" s="131"/>
      <c r="CQ54" s="131"/>
      <c r="CR54" s="131"/>
      <c r="CS54" s="131"/>
      <c r="CT54" s="131"/>
      <c r="CU54" s="131"/>
      <c r="CV54" s="131"/>
      <c r="CW54" s="131"/>
      <c r="CX54" s="131"/>
      <c r="CY54" s="131"/>
      <c r="CZ54" s="131"/>
      <c r="DA54" s="131"/>
      <c r="DB54" s="131"/>
      <c r="DC54" s="131"/>
      <c r="DD54" s="131"/>
      <c r="DE54" s="131"/>
      <c r="DF54" s="131"/>
      <c r="DG54" s="131"/>
      <c r="DH54" s="131"/>
      <c r="DI54" s="131"/>
      <c r="DJ54" s="131"/>
      <c r="DK54" s="131"/>
      <c r="DL54" s="131"/>
      <c r="DM54" s="131"/>
      <c r="DN54" s="131"/>
      <c r="DO54" s="131"/>
      <c r="DP54" s="131"/>
      <c r="DQ54" s="131"/>
      <c r="DR54" s="131"/>
      <c r="DS54" s="131"/>
      <c r="DT54" s="131"/>
      <c r="DU54" s="131"/>
      <c r="DV54" s="131"/>
      <c r="DW54" s="131"/>
      <c r="DX54" s="131"/>
      <c r="DY54" s="131"/>
      <c r="DZ54" s="131"/>
      <c r="EA54" s="131"/>
      <c r="EB54" s="131"/>
      <c r="EC54" s="131"/>
      <c r="ED54" s="131"/>
      <c r="EE54" s="131"/>
      <c r="EF54" s="131"/>
      <c r="EG54" s="131"/>
      <c r="EH54" s="131"/>
      <c r="EI54" s="131"/>
      <c r="EJ54" s="131"/>
      <c r="EK54" s="131"/>
      <c r="EL54" s="131"/>
      <c r="EM54" s="131"/>
      <c r="EN54" s="131"/>
      <c r="EO54" s="131"/>
      <c r="EP54" s="131"/>
      <c r="EQ54" s="131"/>
      <c r="ER54" s="131"/>
      <c r="ES54" s="131"/>
      <c r="ET54" s="131"/>
      <c r="EU54" s="131"/>
      <c r="EV54" s="131"/>
      <c r="EW54" s="131"/>
      <c r="EX54" s="131"/>
      <c r="EY54" s="131"/>
      <c r="EZ54" s="131"/>
      <c r="FA54" s="131"/>
      <c r="FB54" s="131"/>
      <c r="FC54" s="131"/>
      <c r="FD54" s="131"/>
      <c r="FE54" s="131"/>
      <c r="FF54" s="131"/>
      <c r="FG54" s="131"/>
      <c r="FH54" s="131"/>
      <c r="FI54" s="131"/>
      <c r="FJ54" s="131"/>
      <c r="FK54" s="131"/>
      <c r="FL54" s="131"/>
      <c r="FM54" s="131"/>
      <c r="FN54" s="131"/>
      <c r="FO54" s="131"/>
      <c r="FP54" s="131"/>
    </row>
    <row r="55" spans="1:172" ht="16">
      <c r="A55" s="131"/>
      <c r="B55" s="131" t="s">
        <v>116</v>
      </c>
      <c r="C55" s="131"/>
      <c r="D55" s="131"/>
      <c r="E55" s="131"/>
      <c r="F55" s="131"/>
      <c r="G55" s="131"/>
      <c r="H55" s="131"/>
      <c r="I55" s="131"/>
      <c r="J55" s="131"/>
      <c r="K55" s="131"/>
      <c r="L55" s="131"/>
      <c r="M55" s="131"/>
      <c r="N55" s="230" t="s">
        <v>222</v>
      </c>
      <c r="O55" s="230"/>
      <c r="P55" s="230"/>
      <c r="Q55" s="230"/>
      <c r="R55" s="230"/>
      <c r="S55" s="230"/>
      <c r="T55" s="230"/>
      <c r="U55" s="230"/>
      <c r="V55" s="230"/>
      <c r="W55" s="230"/>
      <c r="X55" s="230"/>
      <c r="Y55" s="131"/>
      <c r="Z55" s="131"/>
      <c r="AA55" s="131"/>
      <c r="AB55" s="131"/>
      <c r="AC55" s="131"/>
      <c r="AD55" s="131"/>
      <c r="AE55" s="131"/>
      <c r="AF55" s="131"/>
      <c r="AG55" s="131"/>
      <c r="AH55" s="131"/>
      <c r="AI55" s="131"/>
      <c r="AJ55" s="131"/>
      <c r="AK55" s="131"/>
      <c r="AL55" s="131"/>
      <c r="AM55" s="131"/>
      <c r="AN55" s="131"/>
      <c r="AO55" s="131"/>
      <c r="AP55" s="131"/>
      <c r="AQ55" s="131"/>
      <c r="AR55" s="131"/>
      <c r="AS55" s="131"/>
      <c r="AT55" s="131"/>
      <c r="AU55" s="131"/>
      <c r="AV55" s="131"/>
      <c r="AW55" s="131"/>
      <c r="AX55" s="131"/>
      <c r="AY55" s="131"/>
      <c r="AZ55" s="131"/>
      <c r="BA55" s="131"/>
      <c r="BB55" s="131"/>
      <c r="BC55" s="131"/>
      <c r="BD55" s="131"/>
      <c r="BE55" s="131"/>
      <c r="BF55" s="131"/>
      <c r="BG55" s="131"/>
      <c r="BH55" s="131"/>
      <c r="BI55" s="131"/>
      <c r="BJ55" s="131"/>
      <c r="BK55" s="131"/>
      <c r="BL55" s="131"/>
      <c r="BM55" s="131"/>
      <c r="BN55" s="131"/>
      <c r="BO55" s="131"/>
      <c r="BP55" s="131"/>
      <c r="BQ55" s="131"/>
      <c r="BR55" s="131"/>
      <c r="BS55" s="131"/>
      <c r="BT55" s="131"/>
      <c r="BU55" s="131"/>
      <c r="BV55" s="131"/>
      <c r="BW55" s="131"/>
      <c r="BX55" s="131"/>
      <c r="BY55" s="131"/>
      <c r="BZ55" s="131"/>
      <c r="CA55" s="131"/>
      <c r="CB55" s="131"/>
      <c r="CC55" s="131"/>
      <c r="CD55" s="131"/>
      <c r="CE55" s="131"/>
      <c r="CF55" s="131"/>
      <c r="CG55" s="131"/>
      <c r="CH55" s="131"/>
      <c r="CI55" s="131"/>
      <c r="CJ55" s="131"/>
      <c r="CK55" s="131"/>
      <c r="CL55" s="131"/>
      <c r="CM55" s="131"/>
      <c r="CN55" s="131"/>
      <c r="CO55" s="131"/>
      <c r="CP55" s="131"/>
      <c r="CQ55" s="131"/>
      <c r="CR55" s="131"/>
      <c r="CS55" s="131"/>
      <c r="CT55" s="131"/>
      <c r="CU55" s="131"/>
      <c r="CV55" s="131"/>
      <c r="CW55" s="131"/>
      <c r="CX55" s="131"/>
      <c r="CY55" s="131"/>
      <c r="CZ55" s="131"/>
      <c r="DA55" s="131"/>
      <c r="DB55" s="131"/>
      <c r="DC55" s="131"/>
      <c r="DD55" s="131"/>
      <c r="DE55" s="131"/>
      <c r="DF55" s="131"/>
      <c r="DG55" s="131"/>
      <c r="DH55" s="131"/>
      <c r="DI55" s="131"/>
      <c r="DJ55" s="131"/>
      <c r="DK55" s="131"/>
      <c r="DL55" s="131"/>
      <c r="DM55" s="131"/>
      <c r="DN55" s="131"/>
      <c r="DO55" s="131"/>
      <c r="DP55" s="131"/>
      <c r="DQ55" s="131"/>
      <c r="DR55" s="131"/>
      <c r="DS55" s="131"/>
      <c r="DT55" s="131"/>
      <c r="DU55" s="131"/>
      <c r="DV55" s="131"/>
      <c r="DW55" s="131"/>
      <c r="DX55" s="131"/>
      <c r="DY55" s="131"/>
      <c r="DZ55" s="131"/>
      <c r="EA55" s="131"/>
      <c r="EB55" s="131"/>
      <c r="EC55" s="131"/>
      <c r="ED55" s="131"/>
      <c r="EE55" s="131"/>
      <c r="EF55" s="131"/>
      <c r="EG55" s="131"/>
      <c r="EH55" s="131"/>
      <c r="EI55" s="131"/>
      <c r="EJ55" s="131"/>
      <c r="EK55" s="131"/>
      <c r="EL55" s="131"/>
      <c r="EM55" s="131"/>
      <c r="EN55" s="131"/>
      <c r="EO55" s="131"/>
      <c r="EP55" s="131"/>
      <c r="EQ55" s="131"/>
      <c r="ER55" s="131"/>
      <c r="ES55" s="131"/>
      <c r="ET55" s="131"/>
      <c r="EU55" s="131"/>
      <c r="EV55" s="131"/>
      <c r="EW55" s="131"/>
      <c r="EX55" s="131"/>
      <c r="EY55" s="131"/>
      <c r="EZ55" s="131"/>
      <c r="FA55" s="131"/>
      <c r="FB55" s="131"/>
      <c r="FC55" s="131"/>
      <c r="FD55" s="131"/>
      <c r="FE55" s="131"/>
      <c r="FF55" s="131"/>
      <c r="FG55" s="131"/>
      <c r="FH55" s="131"/>
      <c r="FI55" s="131"/>
      <c r="FJ55" s="131"/>
      <c r="FK55" s="131"/>
      <c r="FL55" s="131"/>
      <c r="FM55" s="131"/>
      <c r="FN55" s="131"/>
      <c r="FO55" s="131"/>
      <c r="FP55" s="131"/>
    </row>
    <row r="56" spans="1:172">
      <c r="A56" s="131"/>
      <c r="B56" s="201" t="s">
        <v>203</v>
      </c>
      <c r="C56" s="131"/>
      <c r="D56" s="131"/>
      <c r="E56" s="131"/>
      <c r="F56" s="131"/>
      <c r="G56" s="131"/>
      <c r="H56" s="131"/>
      <c r="I56" s="131"/>
      <c r="J56" s="131"/>
      <c r="K56" s="131"/>
      <c r="L56" s="131"/>
      <c r="M56" s="131"/>
      <c r="N56" s="131"/>
      <c r="O56" s="131"/>
      <c r="P56" s="131"/>
      <c r="Q56" s="131"/>
      <c r="R56" s="131"/>
      <c r="S56" s="131"/>
      <c r="T56" s="131"/>
      <c r="U56" s="131"/>
      <c r="V56" s="131"/>
      <c r="W56" s="131"/>
      <c r="X56" s="131"/>
      <c r="Y56" s="131"/>
      <c r="Z56" s="131"/>
      <c r="AA56" s="131"/>
      <c r="AB56" s="131"/>
      <c r="AC56" s="131"/>
      <c r="AD56" s="131"/>
      <c r="AE56" s="131"/>
      <c r="AF56" s="131"/>
      <c r="AG56" s="131"/>
      <c r="AH56" s="131"/>
      <c r="AI56" s="131"/>
      <c r="AJ56" s="131"/>
      <c r="AK56" s="131"/>
      <c r="AL56" s="131"/>
      <c r="AM56" s="131"/>
      <c r="AN56" s="131"/>
      <c r="AO56" s="131"/>
      <c r="AP56" s="131"/>
      <c r="AQ56" s="131"/>
      <c r="AR56" s="131"/>
      <c r="AS56" s="131"/>
      <c r="AT56" s="131"/>
      <c r="AU56" s="131"/>
      <c r="AV56" s="131"/>
      <c r="AW56" s="131"/>
      <c r="AX56" s="131"/>
      <c r="AY56" s="131"/>
      <c r="AZ56" s="131"/>
      <c r="BA56" s="131"/>
      <c r="BB56" s="131"/>
      <c r="BC56" s="131"/>
      <c r="BD56" s="131"/>
      <c r="BE56" s="131"/>
      <c r="BF56" s="131"/>
      <c r="BG56" s="131"/>
      <c r="BH56" s="131"/>
      <c r="BI56" s="131"/>
      <c r="BJ56" s="131"/>
      <c r="BK56" s="131"/>
      <c r="BL56" s="131"/>
      <c r="BM56" s="131"/>
      <c r="BN56" s="131"/>
      <c r="BO56" s="131"/>
      <c r="BP56" s="131"/>
      <c r="BQ56" s="131"/>
      <c r="BR56" s="131"/>
      <c r="BS56" s="131"/>
      <c r="BT56" s="131"/>
      <c r="BU56" s="131"/>
      <c r="BV56" s="131"/>
      <c r="BW56" s="131"/>
      <c r="BX56" s="131"/>
      <c r="BY56" s="131"/>
      <c r="BZ56" s="131"/>
      <c r="CA56" s="131"/>
      <c r="CB56" s="131"/>
      <c r="CC56" s="131"/>
      <c r="CD56" s="131"/>
      <c r="CE56" s="131"/>
      <c r="CF56" s="131"/>
      <c r="CG56" s="131"/>
      <c r="CH56" s="131"/>
      <c r="CI56" s="131"/>
      <c r="CJ56" s="131"/>
      <c r="CK56" s="131"/>
      <c r="CL56" s="131"/>
      <c r="CM56" s="131"/>
      <c r="CN56" s="131"/>
      <c r="CO56" s="131"/>
      <c r="CP56" s="131"/>
      <c r="CQ56" s="131"/>
      <c r="CR56" s="131"/>
      <c r="CS56" s="131"/>
      <c r="CT56" s="131"/>
      <c r="CU56" s="131"/>
      <c r="CV56" s="131"/>
      <c r="CW56" s="131"/>
      <c r="CX56" s="131"/>
      <c r="CY56" s="131"/>
      <c r="CZ56" s="131"/>
      <c r="DA56" s="131"/>
      <c r="DB56" s="131"/>
      <c r="DC56" s="131"/>
      <c r="DD56" s="131"/>
      <c r="DE56" s="131"/>
      <c r="DF56" s="131"/>
      <c r="DG56" s="131"/>
      <c r="DH56" s="131"/>
      <c r="DI56" s="131"/>
      <c r="DJ56" s="131"/>
      <c r="DK56" s="131"/>
      <c r="DL56" s="131"/>
      <c r="DM56" s="131"/>
      <c r="DN56" s="131"/>
      <c r="DO56" s="131"/>
      <c r="DP56" s="131"/>
      <c r="DQ56" s="131"/>
      <c r="DR56" s="131"/>
      <c r="DS56" s="131"/>
      <c r="DT56" s="131"/>
      <c r="DU56" s="131"/>
      <c r="DV56" s="131"/>
      <c r="DW56" s="131"/>
      <c r="DX56" s="131"/>
      <c r="DY56" s="131"/>
      <c r="DZ56" s="131"/>
      <c r="EA56" s="131"/>
      <c r="EB56" s="131"/>
      <c r="EC56" s="131"/>
      <c r="ED56" s="131"/>
      <c r="EE56" s="131"/>
      <c r="EF56" s="131"/>
      <c r="EG56" s="131"/>
      <c r="EH56" s="131"/>
      <c r="EI56" s="131"/>
      <c r="EJ56" s="131"/>
      <c r="EK56" s="131"/>
      <c r="EL56" s="131"/>
      <c r="EM56" s="131"/>
      <c r="EN56" s="131"/>
      <c r="EO56" s="131"/>
      <c r="EP56" s="131"/>
      <c r="EQ56" s="131"/>
      <c r="ER56" s="131"/>
      <c r="ES56" s="131"/>
      <c r="ET56" s="131"/>
      <c r="EU56" s="131"/>
      <c r="EV56" s="131"/>
      <c r="EW56" s="131"/>
      <c r="EX56" s="131"/>
      <c r="EY56" s="131"/>
      <c r="EZ56" s="131"/>
      <c r="FA56" s="131"/>
      <c r="FB56" s="131"/>
      <c r="FC56" s="131"/>
      <c r="FD56" s="131"/>
      <c r="FE56" s="131"/>
      <c r="FF56" s="131"/>
      <c r="FG56" s="131"/>
      <c r="FH56" s="131"/>
      <c r="FI56" s="131"/>
      <c r="FJ56" s="131"/>
      <c r="FK56" s="131"/>
      <c r="FL56" s="131"/>
      <c r="FM56" s="131"/>
      <c r="FN56" s="131"/>
      <c r="FO56" s="131"/>
      <c r="FP56" s="131"/>
    </row>
    <row r="57" spans="1:172" ht="16">
      <c r="A57" s="131"/>
      <c r="B57" s="201"/>
      <c r="C57" s="131"/>
      <c r="D57" s="131"/>
      <c r="E57" s="131"/>
      <c r="F57" s="131"/>
      <c r="G57" s="131"/>
      <c r="H57" s="131"/>
      <c r="I57" s="131"/>
      <c r="J57" s="131"/>
      <c r="K57" s="131"/>
      <c r="L57" s="131"/>
      <c r="M57" s="131"/>
      <c r="N57" s="230" t="s">
        <v>232</v>
      </c>
      <c r="O57" s="230"/>
      <c r="P57" s="230"/>
      <c r="Q57" s="230"/>
      <c r="R57" s="230"/>
      <c r="S57" s="230"/>
      <c r="T57" s="230"/>
      <c r="U57" s="230"/>
      <c r="V57" s="230"/>
      <c r="W57" s="230"/>
      <c r="X57" s="230"/>
      <c r="Y57" s="131"/>
      <c r="Z57" s="131"/>
      <c r="AA57" s="131"/>
      <c r="AB57" s="131"/>
      <c r="AC57" s="131"/>
      <c r="AD57" s="131"/>
      <c r="AE57" s="131"/>
      <c r="AF57" s="131"/>
      <c r="AG57" s="131"/>
      <c r="AH57" s="131"/>
      <c r="AI57" s="131"/>
      <c r="AJ57" s="131"/>
      <c r="AK57" s="131"/>
      <c r="AL57" s="131"/>
      <c r="AM57" s="131"/>
      <c r="AN57" s="131"/>
      <c r="AO57" s="131"/>
      <c r="AP57" s="131"/>
      <c r="AQ57" s="131"/>
      <c r="AR57" s="131"/>
      <c r="AS57" s="131"/>
      <c r="AT57" s="131"/>
      <c r="AU57" s="131"/>
      <c r="AV57" s="131"/>
      <c r="AW57" s="131"/>
      <c r="AX57" s="131"/>
      <c r="AY57" s="131"/>
      <c r="AZ57" s="131"/>
      <c r="BA57" s="131"/>
      <c r="BB57" s="131"/>
      <c r="BC57" s="131"/>
      <c r="BD57" s="131"/>
      <c r="BE57" s="131"/>
      <c r="BF57" s="131"/>
      <c r="BG57" s="131"/>
      <c r="BH57" s="131"/>
      <c r="BI57" s="131"/>
      <c r="BJ57" s="131"/>
      <c r="BK57" s="131"/>
      <c r="BL57" s="131"/>
      <c r="BM57" s="131"/>
      <c r="BN57" s="131"/>
      <c r="BO57" s="131"/>
      <c r="BP57" s="131"/>
      <c r="BQ57" s="131"/>
      <c r="BR57" s="131"/>
      <c r="BS57" s="131"/>
      <c r="BT57" s="131"/>
      <c r="BU57" s="131"/>
      <c r="BV57" s="131"/>
      <c r="BW57" s="131"/>
      <c r="BX57" s="131"/>
      <c r="BY57" s="131"/>
      <c r="BZ57" s="131"/>
      <c r="CA57" s="131"/>
      <c r="CB57" s="131"/>
      <c r="CC57" s="131"/>
      <c r="CD57" s="131"/>
      <c r="CE57" s="131"/>
      <c r="CF57" s="131"/>
      <c r="CG57" s="131"/>
      <c r="CH57" s="131"/>
      <c r="CI57" s="131"/>
      <c r="CJ57" s="131"/>
      <c r="CK57" s="131"/>
      <c r="CL57" s="131"/>
      <c r="CM57" s="131"/>
      <c r="CN57" s="131"/>
      <c r="CO57" s="131"/>
      <c r="CP57" s="131"/>
      <c r="CQ57" s="131"/>
      <c r="CR57" s="131"/>
      <c r="CS57" s="131"/>
      <c r="CT57" s="131"/>
      <c r="CU57" s="131"/>
      <c r="CV57" s="131"/>
      <c r="CW57" s="131"/>
      <c r="CX57" s="131"/>
      <c r="CY57" s="131"/>
      <c r="CZ57" s="131"/>
      <c r="DA57" s="131"/>
      <c r="DB57" s="131"/>
      <c r="DC57" s="131"/>
      <c r="DD57" s="131"/>
      <c r="DE57" s="131"/>
      <c r="DF57" s="131"/>
      <c r="DG57" s="131"/>
      <c r="DH57" s="131"/>
      <c r="DI57" s="131"/>
      <c r="DJ57" s="131"/>
      <c r="DK57" s="131"/>
      <c r="DL57" s="131"/>
      <c r="DM57" s="131"/>
      <c r="DN57" s="131"/>
      <c r="DO57" s="131"/>
      <c r="DP57" s="131"/>
      <c r="DQ57" s="131"/>
      <c r="DR57" s="131"/>
      <c r="DS57" s="131"/>
      <c r="DT57" s="131"/>
      <c r="DU57" s="131"/>
      <c r="DV57" s="131"/>
      <c r="DW57" s="131"/>
      <c r="DX57" s="131"/>
      <c r="DY57" s="131"/>
      <c r="DZ57" s="131"/>
      <c r="EA57" s="131"/>
      <c r="EB57" s="131"/>
      <c r="EC57" s="131"/>
      <c r="ED57" s="131"/>
      <c r="EE57" s="131"/>
      <c r="EF57" s="131"/>
      <c r="EG57" s="131"/>
      <c r="EH57" s="131"/>
      <c r="EI57" s="131"/>
      <c r="EJ57" s="131"/>
      <c r="EK57" s="131"/>
      <c r="EL57" s="131"/>
      <c r="EM57" s="131"/>
      <c r="EN57" s="131"/>
      <c r="EO57" s="131"/>
      <c r="EP57" s="131"/>
      <c r="EQ57" s="131"/>
      <c r="ER57" s="131"/>
      <c r="ES57" s="131"/>
      <c r="ET57" s="131"/>
      <c r="EU57" s="131"/>
      <c r="EV57" s="131"/>
      <c r="EW57" s="131"/>
      <c r="EX57" s="131"/>
      <c r="EY57" s="131"/>
      <c r="EZ57" s="131"/>
      <c r="FA57" s="131"/>
      <c r="FB57" s="131"/>
      <c r="FC57" s="131"/>
      <c r="FD57" s="131"/>
      <c r="FE57" s="131"/>
      <c r="FF57" s="131"/>
      <c r="FG57" s="131"/>
      <c r="FH57" s="131"/>
      <c r="FI57" s="131"/>
      <c r="FJ57" s="131"/>
      <c r="FK57" s="131"/>
      <c r="FL57" s="131"/>
      <c r="FM57" s="131"/>
      <c r="FN57" s="131"/>
      <c r="FO57" s="131"/>
      <c r="FP57" s="131"/>
    </row>
    <row r="58" spans="1:172" ht="16">
      <c r="A58" s="131"/>
      <c r="B58" s="131"/>
      <c r="C58" s="131"/>
      <c r="D58" s="131"/>
      <c r="E58" s="131"/>
      <c r="F58" s="131"/>
      <c r="G58" s="131"/>
      <c r="H58" s="131"/>
      <c r="I58" s="131"/>
      <c r="J58" s="131"/>
      <c r="K58" s="131"/>
      <c r="L58" s="131"/>
      <c r="M58" s="131"/>
      <c r="N58" s="230" t="s">
        <v>233</v>
      </c>
      <c r="O58" s="230"/>
      <c r="P58" s="230"/>
      <c r="Q58" s="230"/>
      <c r="R58" s="230"/>
      <c r="S58" s="230"/>
      <c r="T58" s="230"/>
      <c r="U58" s="230"/>
      <c r="V58" s="230"/>
      <c r="W58" s="230"/>
      <c r="X58" s="230"/>
      <c r="Y58" s="131"/>
      <c r="Z58" s="131"/>
      <c r="AA58" s="131"/>
      <c r="AB58" s="131"/>
      <c r="AC58" s="131"/>
      <c r="AD58" s="131"/>
      <c r="AE58" s="131"/>
      <c r="AF58" s="131"/>
      <c r="AG58" s="131"/>
      <c r="AH58" s="131"/>
      <c r="AI58" s="131"/>
      <c r="AJ58" s="131"/>
      <c r="AK58" s="131"/>
      <c r="AL58" s="131"/>
      <c r="AM58" s="131"/>
      <c r="AN58" s="131"/>
      <c r="AO58" s="131"/>
      <c r="AP58" s="131"/>
      <c r="AQ58" s="131"/>
      <c r="AR58" s="131"/>
      <c r="AS58" s="131"/>
      <c r="AT58" s="131"/>
      <c r="AU58" s="131"/>
      <c r="AV58" s="131"/>
      <c r="AW58" s="131"/>
      <c r="AX58" s="131"/>
      <c r="AY58" s="131"/>
      <c r="AZ58" s="131"/>
      <c r="BA58" s="131"/>
      <c r="BB58" s="131"/>
      <c r="BC58" s="131"/>
      <c r="BD58" s="131"/>
      <c r="BE58" s="131"/>
      <c r="BF58" s="131"/>
      <c r="BG58" s="131"/>
      <c r="BH58" s="131"/>
      <c r="BI58" s="131"/>
      <c r="BJ58" s="131"/>
      <c r="BK58" s="131"/>
      <c r="BL58" s="131"/>
      <c r="BM58" s="131"/>
      <c r="BN58" s="131"/>
      <c r="BO58" s="131"/>
      <c r="BP58" s="131"/>
      <c r="BQ58" s="131"/>
      <c r="BR58" s="131"/>
      <c r="BS58" s="131"/>
      <c r="BT58" s="131"/>
      <c r="BU58" s="131"/>
      <c r="BV58" s="131"/>
      <c r="BW58" s="131"/>
      <c r="BX58" s="131"/>
      <c r="BY58" s="131"/>
      <c r="BZ58" s="131"/>
      <c r="CA58" s="131"/>
      <c r="CB58" s="131"/>
      <c r="CC58" s="131"/>
      <c r="CD58" s="131"/>
      <c r="CE58" s="131"/>
      <c r="CF58" s="131"/>
      <c r="CG58" s="131"/>
      <c r="CH58" s="131"/>
      <c r="CI58" s="131"/>
      <c r="CJ58" s="131"/>
      <c r="CK58" s="131"/>
      <c r="CL58" s="131"/>
      <c r="CM58" s="131"/>
      <c r="CN58" s="131"/>
      <c r="CO58" s="131"/>
      <c r="CP58" s="131"/>
      <c r="CQ58" s="131"/>
      <c r="CR58" s="131"/>
      <c r="CS58" s="131"/>
      <c r="CT58" s="131"/>
      <c r="CU58" s="131"/>
      <c r="CV58" s="131"/>
      <c r="CW58" s="131"/>
      <c r="CX58" s="131"/>
      <c r="CY58" s="131"/>
      <c r="CZ58" s="131"/>
      <c r="DA58" s="131"/>
      <c r="DB58" s="131"/>
      <c r="DC58" s="131"/>
      <c r="DD58" s="131"/>
      <c r="DE58" s="131"/>
      <c r="DF58" s="131"/>
      <c r="DG58" s="131"/>
      <c r="DH58" s="131"/>
      <c r="DI58" s="131"/>
      <c r="DJ58" s="131"/>
      <c r="DK58" s="131"/>
      <c r="DL58" s="131"/>
      <c r="DM58" s="131"/>
      <c r="DN58" s="131"/>
      <c r="DO58" s="131"/>
      <c r="DP58" s="131"/>
      <c r="DQ58" s="131"/>
      <c r="DR58" s="131"/>
      <c r="DS58" s="131"/>
      <c r="DT58" s="131"/>
      <c r="DU58" s="131"/>
      <c r="DV58" s="131"/>
      <c r="DW58" s="131"/>
      <c r="DX58" s="131"/>
      <c r="DY58" s="131"/>
      <c r="DZ58" s="131"/>
      <c r="EA58" s="131"/>
      <c r="EB58" s="131"/>
      <c r="EC58" s="131"/>
      <c r="ED58" s="131"/>
      <c r="EE58" s="131"/>
      <c r="EF58" s="131"/>
      <c r="EG58" s="131"/>
      <c r="EH58" s="131"/>
      <c r="EI58" s="131"/>
      <c r="EJ58" s="131"/>
      <c r="EK58" s="131"/>
      <c r="EL58" s="131"/>
      <c r="EM58" s="131"/>
      <c r="EN58" s="131"/>
      <c r="EO58" s="131"/>
      <c r="EP58" s="131"/>
      <c r="EQ58" s="131"/>
      <c r="ER58" s="131"/>
      <c r="ES58" s="131"/>
      <c r="ET58" s="131"/>
      <c r="EU58" s="131"/>
      <c r="EV58" s="131"/>
      <c r="EW58" s="131"/>
      <c r="EX58" s="131"/>
      <c r="EY58" s="131"/>
      <c r="EZ58" s="131"/>
      <c r="FA58" s="131"/>
      <c r="FB58" s="131"/>
      <c r="FC58" s="131"/>
      <c r="FD58" s="131"/>
      <c r="FE58" s="131"/>
      <c r="FF58" s="131"/>
      <c r="FG58" s="131"/>
      <c r="FH58" s="131"/>
      <c r="FI58" s="131"/>
      <c r="FJ58" s="131"/>
      <c r="FK58" s="131"/>
      <c r="FL58" s="131"/>
      <c r="FM58" s="131"/>
      <c r="FN58" s="131"/>
      <c r="FO58" s="131"/>
      <c r="FP58" s="131"/>
    </row>
    <row r="59" spans="1:172" ht="16">
      <c r="A59" s="94" t="s">
        <v>105</v>
      </c>
      <c r="B59" s="132" t="s">
        <v>122</v>
      </c>
      <c r="C59" s="131" t="s">
        <v>123</v>
      </c>
      <c r="D59" s="131"/>
      <c r="E59" s="131"/>
      <c r="F59" s="131"/>
      <c r="G59" s="131"/>
      <c r="H59" s="131"/>
      <c r="I59" s="131"/>
      <c r="J59" s="131"/>
      <c r="K59" s="131"/>
      <c r="L59" s="131"/>
      <c r="M59" s="131"/>
      <c r="N59" s="230"/>
      <c r="O59" s="230"/>
      <c r="P59" s="230"/>
      <c r="Q59" s="230"/>
      <c r="R59" s="230"/>
      <c r="S59" s="230"/>
      <c r="T59" s="230"/>
      <c r="U59" s="230"/>
      <c r="V59" s="230"/>
      <c r="W59" s="230"/>
      <c r="X59" s="233"/>
      <c r="Y59" s="131"/>
      <c r="Z59" s="131"/>
      <c r="AA59" s="131"/>
      <c r="AB59" s="131"/>
      <c r="AC59" s="131"/>
      <c r="AD59" s="131"/>
      <c r="AE59" s="131"/>
      <c r="AF59" s="131"/>
      <c r="AG59" s="131"/>
      <c r="AH59" s="131"/>
      <c r="AI59" s="131"/>
      <c r="AJ59" s="131"/>
      <c r="AK59" s="131"/>
      <c r="AL59" s="131"/>
      <c r="AM59" s="131"/>
      <c r="AN59" s="131"/>
      <c r="AO59" s="131"/>
      <c r="AP59" s="131"/>
      <c r="AQ59" s="131"/>
      <c r="AR59" s="131"/>
      <c r="AS59" s="131"/>
      <c r="AT59" s="131"/>
      <c r="AU59" s="131"/>
      <c r="AV59" s="131"/>
      <c r="AW59" s="131"/>
      <c r="AX59" s="131"/>
      <c r="AY59" s="131"/>
      <c r="AZ59" s="131"/>
      <c r="BA59" s="131"/>
      <c r="BB59" s="131"/>
      <c r="BC59" s="131"/>
      <c r="BD59" s="131"/>
      <c r="BE59" s="131"/>
      <c r="BF59" s="131"/>
      <c r="BG59" s="131"/>
      <c r="BH59" s="131"/>
      <c r="BI59" s="131"/>
      <c r="BJ59" s="131"/>
      <c r="BK59" s="131"/>
      <c r="BL59" s="131"/>
      <c r="BM59" s="131"/>
      <c r="BN59" s="131"/>
      <c r="BO59" s="131"/>
      <c r="BP59" s="131"/>
      <c r="BQ59" s="131"/>
      <c r="BR59" s="131"/>
      <c r="BS59" s="131"/>
      <c r="BT59" s="131"/>
      <c r="BU59" s="131"/>
      <c r="BV59" s="131"/>
      <c r="BW59" s="131"/>
      <c r="BX59" s="131"/>
      <c r="BY59" s="131"/>
      <c r="BZ59" s="131"/>
      <c r="CA59" s="131"/>
      <c r="CB59" s="131"/>
      <c r="CC59" s="131"/>
      <c r="CD59" s="131"/>
      <c r="CE59" s="131"/>
      <c r="CF59" s="131"/>
      <c r="CG59" s="131"/>
      <c r="CH59" s="131"/>
      <c r="CI59" s="131"/>
      <c r="CJ59" s="131"/>
      <c r="CK59" s="131"/>
      <c r="CL59" s="131"/>
      <c r="CM59" s="131"/>
      <c r="CN59" s="131"/>
      <c r="CO59" s="131"/>
      <c r="CP59" s="131"/>
      <c r="CQ59" s="131"/>
      <c r="CR59" s="131"/>
      <c r="CS59" s="131"/>
      <c r="CT59" s="131"/>
      <c r="CU59" s="131"/>
      <c r="CV59" s="131"/>
      <c r="CW59" s="131"/>
      <c r="CX59" s="131"/>
      <c r="CY59" s="131"/>
      <c r="CZ59" s="131"/>
      <c r="DA59" s="131"/>
      <c r="DB59" s="131"/>
      <c r="DC59" s="131"/>
      <c r="DD59" s="131"/>
      <c r="DE59" s="131"/>
      <c r="DF59" s="131"/>
      <c r="DG59" s="131"/>
      <c r="DH59" s="131"/>
      <c r="DI59" s="131"/>
      <c r="DJ59" s="131"/>
      <c r="DK59" s="131"/>
      <c r="DL59" s="131"/>
      <c r="DM59" s="131"/>
      <c r="DN59" s="131"/>
      <c r="DO59" s="131"/>
      <c r="DP59" s="131"/>
      <c r="DQ59" s="131"/>
      <c r="DR59" s="131"/>
      <c r="DS59" s="131"/>
      <c r="DT59" s="131"/>
      <c r="DU59" s="131"/>
      <c r="DV59" s="131"/>
      <c r="DW59" s="131"/>
      <c r="DX59" s="131"/>
      <c r="DY59" s="131"/>
      <c r="DZ59" s="131"/>
      <c r="EA59" s="131"/>
      <c r="EB59" s="131"/>
      <c r="EC59" s="131"/>
      <c r="ED59" s="131"/>
      <c r="EE59" s="131"/>
      <c r="EF59" s="131"/>
      <c r="EG59" s="131"/>
      <c r="EH59" s="131"/>
      <c r="EI59" s="131"/>
      <c r="EJ59" s="131"/>
      <c r="EK59" s="131"/>
      <c r="EL59" s="131"/>
      <c r="EM59" s="131"/>
      <c r="EN59" s="131"/>
      <c r="EO59" s="131"/>
      <c r="EP59" s="131"/>
      <c r="EQ59" s="131"/>
      <c r="ER59" s="131"/>
      <c r="ES59" s="131"/>
      <c r="ET59" s="131"/>
      <c r="EU59" s="131"/>
      <c r="EV59" s="131"/>
      <c r="EW59" s="131"/>
      <c r="EX59" s="131"/>
      <c r="EY59" s="131"/>
      <c r="EZ59" s="131"/>
      <c r="FA59" s="131"/>
      <c r="FB59" s="131"/>
      <c r="FC59" s="131"/>
      <c r="FD59" s="131"/>
      <c r="FE59" s="131"/>
      <c r="FF59" s="131"/>
      <c r="FG59" s="131"/>
      <c r="FH59" s="131"/>
      <c r="FI59" s="131"/>
      <c r="FJ59" s="131"/>
      <c r="FK59" s="131"/>
      <c r="FL59" s="131"/>
      <c r="FM59" s="131"/>
      <c r="FN59" s="131"/>
      <c r="FO59" s="131"/>
      <c r="FP59" s="131"/>
    </row>
    <row r="60" spans="1:172" ht="16">
      <c r="A60" s="131"/>
      <c r="B60" s="131"/>
      <c r="C60" s="131" t="s">
        <v>124</v>
      </c>
      <c r="D60" s="131"/>
      <c r="E60" s="131"/>
      <c r="F60" s="131"/>
      <c r="G60" s="131"/>
      <c r="H60" s="131"/>
      <c r="I60" s="131"/>
      <c r="J60" s="131"/>
      <c r="K60" s="131"/>
      <c r="L60" s="131"/>
      <c r="M60" s="131"/>
      <c r="N60" s="230"/>
      <c r="O60" s="230"/>
      <c r="P60" s="230"/>
      <c r="Q60" s="230"/>
      <c r="R60" s="230"/>
      <c r="S60" s="230"/>
      <c r="T60" s="230"/>
      <c r="U60" s="230"/>
      <c r="V60" s="230"/>
      <c r="W60" s="230"/>
      <c r="X60" s="230"/>
      <c r="Y60" s="131"/>
      <c r="Z60" s="131"/>
      <c r="AA60" s="131"/>
      <c r="AB60" s="131"/>
      <c r="AC60" s="131"/>
      <c r="AD60" s="131"/>
      <c r="AE60" s="131"/>
      <c r="AF60" s="131"/>
      <c r="AG60" s="131"/>
      <c r="AH60" s="131"/>
      <c r="AI60" s="131"/>
      <c r="AJ60" s="131"/>
      <c r="AK60" s="131"/>
      <c r="AL60" s="131"/>
      <c r="AM60" s="131"/>
      <c r="AN60" s="131"/>
      <c r="AO60" s="131"/>
      <c r="AP60" s="131"/>
      <c r="AQ60" s="131"/>
      <c r="AR60" s="131"/>
      <c r="AS60" s="131"/>
      <c r="AT60" s="131"/>
      <c r="AU60" s="131"/>
      <c r="AV60" s="131"/>
      <c r="AW60" s="131"/>
      <c r="AX60" s="131"/>
      <c r="AY60" s="131"/>
      <c r="AZ60" s="131"/>
      <c r="BA60" s="131"/>
      <c r="BB60" s="131"/>
      <c r="BC60" s="131"/>
      <c r="BD60" s="131"/>
      <c r="BE60" s="131"/>
      <c r="BF60" s="131"/>
      <c r="BG60" s="131"/>
      <c r="BH60" s="131"/>
      <c r="BI60" s="131"/>
      <c r="BJ60" s="131"/>
      <c r="BK60" s="131"/>
      <c r="BL60" s="131"/>
      <c r="BM60" s="131"/>
      <c r="BN60" s="131"/>
      <c r="BO60" s="131"/>
      <c r="BP60" s="131"/>
      <c r="BQ60" s="131"/>
      <c r="BR60" s="131"/>
      <c r="BS60" s="131"/>
      <c r="BT60" s="131"/>
      <c r="BU60" s="131"/>
      <c r="BV60" s="131"/>
      <c r="BW60" s="131"/>
      <c r="BX60" s="131"/>
      <c r="BY60" s="131"/>
      <c r="BZ60" s="131"/>
      <c r="CA60" s="131"/>
      <c r="CB60" s="131"/>
      <c r="CC60" s="131"/>
      <c r="CD60" s="131"/>
      <c r="CE60" s="131"/>
      <c r="CF60" s="131"/>
      <c r="CG60" s="131"/>
      <c r="CH60" s="131"/>
      <c r="CI60" s="131"/>
      <c r="CJ60" s="131"/>
      <c r="CK60" s="131"/>
      <c r="CL60" s="131"/>
      <c r="CM60" s="131"/>
      <c r="CN60" s="131"/>
      <c r="CO60" s="131"/>
      <c r="CP60" s="131"/>
      <c r="CQ60" s="131"/>
      <c r="CR60" s="131"/>
      <c r="CS60" s="131"/>
      <c r="CT60" s="131"/>
      <c r="CU60" s="131"/>
      <c r="CV60" s="131"/>
      <c r="CW60" s="131"/>
      <c r="CX60" s="131"/>
      <c r="CY60" s="131"/>
      <c r="CZ60" s="131"/>
      <c r="DA60" s="131"/>
      <c r="DB60" s="131"/>
      <c r="DC60" s="131"/>
      <c r="DD60" s="131"/>
      <c r="DE60" s="131"/>
      <c r="DF60" s="131"/>
      <c r="DG60" s="131"/>
      <c r="DH60" s="131"/>
      <c r="DI60" s="131"/>
      <c r="DJ60" s="131"/>
      <c r="DK60" s="131"/>
      <c r="DL60" s="131"/>
      <c r="DM60" s="131"/>
      <c r="DN60" s="131"/>
      <c r="DO60" s="131"/>
      <c r="DP60" s="131"/>
      <c r="DQ60" s="131"/>
      <c r="DR60" s="131"/>
      <c r="DS60" s="131"/>
      <c r="DT60" s="131"/>
      <c r="DU60" s="131"/>
      <c r="DV60" s="131"/>
      <c r="DW60" s="131"/>
      <c r="DX60" s="131"/>
      <c r="DY60" s="131"/>
      <c r="DZ60" s="131"/>
      <c r="EA60" s="131"/>
      <c r="EB60" s="131"/>
      <c r="EC60" s="131"/>
      <c r="ED60" s="131"/>
      <c r="EE60" s="131"/>
      <c r="EF60" s="131"/>
      <c r="EG60" s="131"/>
      <c r="EH60" s="131"/>
      <c r="EI60" s="131"/>
      <c r="EJ60" s="131"/>
      <c r="EK60" s="131"/>
      <c r="EL60" s="131"/>
      <c r="EM60" s="131"/>
      <c r="EN60" s="131"/>
      <c r="EO60" s="131"/>
      <c r="EP60" s="131"/>
      <c r="EQ60" s="131"/>
      <c r="ER60" s="131"/>
      <c r="ES60" s="131"/>
      <c r="ET60" s="131"/>
      <c r="EU60" s="131"/>
      <c r="EV60" s="131"/>
      <c r="EW60" s="131"/>
      <c r="EX60" s="131"/>
      <c r="EY60" s="131"/>
      <c r="EZ60" s="131"/>
      <c r="FA60" s="131"/>
      <c r="FB60" s="131"/>
      <c r="FC60" s="131"/>
      <c r="FD60" s="131"/>
      <c r="FE60" s="131"/>
      <c r="FF60" s="131"/>
      <c r="FG60" s="131"/>
      <c r="FH60" s="131"/>
      <c r="FI60" s="131"/>
      <c r="FJ60" s="131"/>
      <c r="FK60" s="131"/>
      <c r="FL60" s="131"/>
      <c r="FM60" s="131"/>
      <c r="FN60" s="131"/>
      <c r="FO60" s="131"/>
      <c r="FP60" s="131"/>
    </row>
    <row r="61" spans="1:172">
      <c r="A61" s="131"/>
      <c r="B61" s="131"/>
      <c r="C61" s="131"/>
      <c r="D61" s="131"/>
      <c r="E61" s="131"/>
      <c r="F61" s="131"/>
      <c r="G61" s="131"/>
      <c r="H61" s="131"/>
      <c r="I61" s="131"/>
      <c r="J61" s="131"/>
      <c r="K61" s="131"/>
      <c r="L61" s="131"/>
      <c r="M61" s="131"/>
      <c r="N61" s="131"/>
      <c r="O61" s="131"/>
      <c r="P61" s="131"/>
      <c r="Q61" s="131"/>
      <c r="R61" s="131"/>
      <c r="S61" s="131"/>
      <c r="T61" s="131"/>
      <c r="U61" s="131"/>
      <c r="V61" s="131"/>
      <c r="W61" s="131"/>
      <c r="X61" s="131"/>
      <c r="Y61" s="131"/>
      <c r="Z61" s="131"/>
      <c r="AA61" s="131"/>
      <c r="AB61" s="131"/>
      <c r="AC61" s="131"/>
      <c r="AD61" s="131"/>
      <c r="AE61" s="131"/>
      <c r="AF61" s="131"/>
      <c r="AG61" s="131"/>
      <c r="AH61" s="131"/>
      <c r="AI61" s="131"/>
      <c r="AJ61" s="131"/>
      <c r="AK61" s="131"/>
      <c r="AL61" s="131"/>
      <c r="AM61" s="131"/>
      <c r="AN61" s="131"/>
      <c r="AO61" s="131"/>
      <c r="AP61" s="131"/>
      <c r="AQ61" s="131"/>
      <c r="AR61" s="131"/>
      <c r="AS61" s="131"/>
      <c r="AT61" s="131"/>
      <c r="AU61" s="131"/>
      <c r="AV61" s="131"/>
      <c r="AW61" s="131"/>
      <c r="AX61" s="131"/>
      <c r="AY61" s="131"/>
      <c r="AZ61" s="131"/>
      <c r="BA61" s="131"/>
      <c r="BB61" s="131"/>
      <c r="BC61" s="131"/>
      <c r="BD61" s="131"/>
      <c r="BE61" s="131"/>
      <c r="BF61" s="131"/>
      <c r="BG61" s="131"/>
      <c r="BH61" s="131"/>
      <c r="BI61" s="131"/>
      <c r="BJ61" s="131"/>
      <c r="BK61" s="131"/>
      <c r="BL61" s="131"/>
      <c r="BM61" s="131"/>
      <c r="BN61" s="131"/>
      <c r="BO61" s="131"/>
      <c r="BP61" s="131"/>
      <c r="BQ61" s="131"/>
      <c r="BR61" s="131"/>
      <c r="BS61" s="131"/>
      <c r="BT61" s="131"/>
      <c r="BU61" s="131"/>
      <c r="BV61" s="131"/>
      <c r="BW61" s="131"/>
      <c r="BX61" s="131"/>
      <c r="BY61" s="131"/>
      <c r="BZ61" s="131"/>
      <c r="CA61" s="131"/>
      <c r="CB61" s="131"/>
      <c r="CC61" s="131"/>
      <c r="CD61" s="131"/>
      <c r="CE61" s="131"/>
      <c r="CF61" s="131"/>
      <c r="CG61" s="131"/>
      <c r="CH61" s="131"/>
      <c r="CI61" s="131"/>
      <c r="CJ61" s="131"/>
      <c r="CK61" s="131"/>
      <c r="CL61" s="131"/>
      <c r="CM61" s="131"/>
      <c r="CN61" s="131"/>
      <c r="CO61" s="131"/>
      <c r="CP61" s="131"/>
      <c r="CQ61" s="131"/>
      <c r="CR61" s="131"/>
      <c r="CS61" s="131"/>
      <c r="CT61" s="131"/>
      <c r="CU61" s="131"/>
      <c r="CV61" s="131"/>
      <c r="CW61" s="131"/>
      <c r="CX61" s="131"/>
      <c r="CY61" s="131"/>
      <c r="CZ61" s="131"/>
      <c r="DA61" s="131"/>
      <c r="DB61" s="131"/>
      <c r="DC61" s="131"/>
      <c r="DD61" s="131"/>
      <c r="DE61" s="131"/>
      <c r="DF61" s="131"/>
      <c r="DG61" s="131"/>
      <c r="DH61" s="131"/>
      <c r="DI61" s="131"/>
      <c r="DJ61" s="131"/>
      <c r="DK61" s="131"/>
      <c r="DL61" s="131"/>
      <c r="DM61" s="131"/>
      <c r="DN61" s="131"/>
      <c r="DO61" s="131"/>
      <c r="DP61" s="131"/>
      <c r="DQ61" s="131"/>
      <c r="DR61" s="131"/>
      <c r="DS61" s="131"/>
      <c r="DT61" s="131"/>
      <c r="DU61" s="131"/>
      <c r="DV61" s="131"/>
      <c r="DW61" s="131"/>
      <c r="DX61" s="131"/>
      <c r="DY61" s="131"/>
      <c r="DZ61" s="131"/>
      <c r="EA61" s="131"/>
      <c r="EB61" s="131"/>
      <c r="EC61" s="131"/>
      <c r="ED61" s="131"/>
      <c r="EE61" s="131"/>
      <c r="EF61" s="131"/>
      <c r="EG61" s="131"/>
      <c r="EH61" s="131"/>
      <c r="EI61" s="131"/>
      <c r="EJ61" s="131"/>
      <c r="EK61" s="131"/>
      <c r="EL61" s="131"/>
      <c r="EM61" s="131"/>
      <c r="EN61" s="131"/>
      <c r="EO61" s="131"/>
      <c r="EP61" s="131"/>
      <c r="EQ61" s="131"/>
      <c r="ER61" s="131"/>
      <c r="ES61" s="131"/>
      <c r="ET61" s="131"/>
      <c r="EU61" s="131"/>
      <c r="EV61" s="131"/>
      <c r="EW61" s="131"/>
      <c r="EX61" s="131"/>
      <c r="EY61" s="131"/>
      <c r="EZ61" s="131"/>
      <c r="FA61" s="131"/>
      <c r="FB61" s="131"/>
      <c r="FC61" s="131"/>
      <c r="FD61" s="131"/>
      <c r="FE61" s="131"/>
      <c r="FF61" s="131"/>
      <c r="FG61" s="131"/>
      <c r="FH61" s="131"/>
      <c r="FI61" s="131"/>
      <c r="FJ61" s="131"/>
      <c r="FK61" s="131"/>
      <c r="FL61" s="131"/>
      <c r="FM61" s="131"/>
      <c r="FN61" s="131"/>
      <c r="FO61" s="131"/>
      <c r="FP61" s="131"/>
    </row>
    <row r="62" spans="1:172">
      <c r="A62" s="131"/>
      <c r="B62" s="131"/>
      <c r="C62" s="131"/>
      <c r="D62" s="131"/>
      <c r="E62" s="131"/>
      <c r="F62" s="131"/>
      <c r="G62" s="131"/>
      <c r="H62" s="131"/>
      <c r="I62" s="131"/>
      <c r="J62" s="131"/>
      <c r="K62" s="131"/>
      <c r="L62" s="131"/>
      <c r="M62" s="131"/>
      <c r="N62" s="131"/>
      <c r="O62" s="131"/>
      <c r="P62" s="131"/>
      <c r="Q62" s="131"/>
      <c r="R62" s="131"/>
      <c r="S62" s="131"/>
      <c r="T62" s="131"/>
      <c r="U62" s="131"/>
      <c r="V62" s="131"/>
      <c r="W62" s="131"/>
      <c r="X62" s="131"/>
      <c r="Y62" s="131"/>
      <c r="Z62" s="131"/>
      <c r="AA62" s="131"/>
      <c r="AB62" s="131"/>
      <c r="AC62" s="131"/>
      <c r="AD62" s="131"/>
      <c r="AE62" s="131"/>
      <c r="AF62" s="131"/>
      <c r="AG62" s="131"/>
      <c r="AH62" s="131"/>
      <c r="AI62" s="131"/>
      <c r="AJ62" s="131"/>
      <c r="AK62" s="131"/>
      <c r="AL62" s="131"/>
      <c r="AM62" s="131"/>
      <c r="AN62" s="131"/>
      <c r="AO62" s="131"/>
      <c r="AP62" s="131"/>
      <c r="AQ62" s="131"/>
      <c r="AR62" s="131"/>
      <c r="AS62" s="131"/>
      <c r="AT62" s="131"/>
      <c r="AU62" s="131"/>
      <c r="AV62" s="131"/>
      <c r="AW62" s="131"/>
      <c r="AX62" s="131"/>
      <c r="AY62" s="131"/>
      <c r="AZ62" s="131"/>
      <c r="BA62" s="131"/>
      <c r="BB62" s="131"/>
      <c r="BC62" s="131"/>
      <c r="BD62" s="131"/>
      <c r="BE62" s="131"/>
      <c r="BF62" s="131"/>
      <c r="BG62" s="131"/>
      <c r="BH62" s="131"/>
      <c r="BI62" s="131"/>
      <c r="BJ62" s="131"/>
      <c r="BK62" s="131"/>
      <c r="BL62" s="131"/>
      <c r="BM62" s="131"/>
      <c r="BN62" s="131"/>
      <c r="BO62" s="131"/>
      <c r="BP62" s="131"/>
      <c r="BQ62" s="131"/>
      <c r="BR62" s="131"/>
      <c r="BS62" s="131"/>
      <c r="BT62" s="131"/>
      <c r="BU62" s="131"/>
      <c r="BV62" s="131"/>
      <c r="BW62" s="131"/>
      <c r="BX62" s="131"/>
      <c r="BY62" s="131"/>
      <c r="BZ62" s="131"/>
      <c r="CA62" s="131"/>
      <c r="CB62" s="131"/>
      <c r="CC62" s="131"/>
      <c r="CD62" s="131"/>
      <c r="CE62" s="131"/>
      <c r="CF62" s="131"/>
      <c r="CG62" s="131"/>
      <c r="CH62" s="131"/>
      <c r="CI62" s="131"/>
      <c r="CJ62" s="131"/>
      <c r="CK62" s="131"/>
      <c r="CL62" s="131"/>
      <c r="CM62" s="131"/>
      <c r="CN62" s="131"/>
      <c r="CO62" s="131"/>
      <c r="CP62" s="131"/>
      <c r="CQ62" s="131"/>
      <c r="CR62" s="131"/>
      <c r="CS62" s="131"/>
      <c r="CT62" s="131"/>
      <c r="CU62" s="131"/>
      <c r="CV62" s="131"/>
      <c r="CW62" s="131"/>
      <c r="CX62" s="131"/>
      <c r="CY62" s="131"/>
      <c r="CZ62" s="131"/>
      <c r="DA62" s="131"/>
      <c r="DB62" s="131"/>
      <c r="DC62" s="131"/>
      <c r="DD62" s="131"/>
      <c r="DE62" s="131"/>
      <c r="DF62" s="131"/>
      <c r="DG62" s="131"/>
      <c r="DH62" s="131"/>
      <c r="DI62" s="131"/>
      <c r="DJ62" s="131"/>
      <c r="DK62" s="131"/>
      <c r="DL62" s="131"/>
      <c r="DM62" s="131"/>
      <c r="DN62" s="131"/>
      <c r="DO62" s="131"/>
      <c r="DP62" s="131"/>
      <c r="DQ62" s="131"/>
      <c r="DR62" s="131"/>
      <c r="DS62" s="131"/>
      <c r="DT62" s="131"/>
      <c r="DU62" s="131"/>
      <c r="DV62" s="131"/>
      <c r="DW62" s="131"/>
      <c r="DX62" s="131"/>
      <c r="DY62" s="131"/>
      <c r="DZ62" s="131"/>
      <c r="EA62" s="131"/>
      <c r="EB62" s="131"/>
      <c r="EC62" s="131"/>
      <c r="ED62" s="131"/>
      <c r="EE62" s="131"/>
      <c r="EF62" s="131"/>
      <c r="EG62" s="131"/>
      <c r="EH62" s="131"/>
      <c r="EI62" s="131"/>
      <c r="EJ62" s="131"/>
      <c r="EK62" s="131"/>
      <c r="EL62" s="131"/>
      <c r="EM62" s="131"/>
      <c r="EN62" s="131"/>
      <c r="EO62" s="131"/>
      <c r="EP62" s="131"/>
      <c r="EQ62" s="131"/>
      <c r="ER62" s="131"/>
      <c r="ES62" s="131"/>
      <c r="ET62" s="131"/>
      <c r="EU62" s="131"/>
      <c r="EV62" s="131"/>
      <c r="EW62" s="131"/>
      <c r="EX62" s="131"/>
      <c r="EY62" s="131"/>
      <c r="EZ62" s="131"/>
      <c r="FA62" s="131"/>
      <c r="FB62" s="131"/>
      <c r="FC62" s="131"/>
      <c r="FD62" s="131"/>
      <c r="FE62" s="131"/>
      <c r="FF62" s="131"/>
      <c r="FG62" s="131"/>
      <c r="FH62" s="131"/>
      <c r="FI62" s="131"/>
      <c r="FJ62" s="131"/>
      <c r="FK62" s="131"/>
      <c r="FL62" s="131"/>
      <c r="FM62" s="131"/>
      <c r="FN62" s="131"/>
      <c r="FO62" s="131"/>
      <c r="FP62" s="131"/>
    </row>
    <row r="63" spans="1:172" ht="102" customHeight="1">
      <c r="A63" s="202" t="s">
        <v>105</v>
      </c>
      <c r="B63" s="203" t="s">
        <v>140</v>
      </c>
      <c r="C63" s="203"/>
      <c r="D63" s="203"/>
      <c r="E63" s="203"/>
      <c r="F63" s="203"/>
      <c r="G63" s="203"/>
      <c r="H63" s="203"/>
      <c r="I63" s="203"/>
      <c r="J63" s="203"/>
      <c r="K63" s="203"/>
      <c r="L63" s="131"/>
      <c r="M63" s="131"/>
      <c r="N63" s="131"/>
      <c r="O63" s="131"/>
      <c r="P63" s="131"/>
      <c r="Q63" s="131"/>
      <c r="R63" s="131"/>
      <c r="S63" s="131"/>
      <c r="T63" s="131"/>
      <c r="U63" s="131"/>
      <c r="V63" s="131"/>
      <c r="W63" s="131"/>
      <c r="X63" s="131"/>
      <c r="Y63" s="131"/>
      <c r="Z63" s="131"/>
      <c r="AA63" s="131"/>
      <c r="AB63" s="131"/>
      <c r="AC63" s="131"/>
      <c r="AD63" s="131"/>
      <c r="AE63" s="131"/>
      <c r="AF63" s="131"/>
      <c r="AG63" s="131"/>
      <c r="AH63" s="131"/>
      <c r="AI63" s="131"/>
      <c r="AJ63" s="131"/>
      <c r="AK63" s="131"/>
      <c r="AL63" s="131"/>
      <c r="AM63" s="131"/>
      <c r="AN63" s="131"/>
      <c r="AO63" s="131"/>
      <c r="AP63" s="131"/>
      <c r="AQ63" s="131"/>
      <c r="AR63" s="131"/>
      <c r="AS63" s="131"/>
      <c r="AT63" s="131"/>
      <c r="AU63" s="131"/>
      <c r="AV63" s="131"/>
      <c r="AW63" s="131"/>
      <c r="AX63" s="131"/>
      <c r="AY63" s="131"/>
      <c r="AZ63" s="131"/>
      <c r="BA63" s="131"/>
      <c r="BB63" s="131"/>
      <c r="BC63" s="131"/>
      <c r="BD63" s="131"/>
      <c r="BE63" s="131"/>
      <c r="BF63" s="131"/>
      <c r="BG63" s="131"/>
      <c r="BH63" s="131"/>
      <c r="BI63" s="131"/>
      <c r="BJ63" s="131"/>
      <c r="BK63" s="131"/>
      <c r="BL63" s="131"/>
      <c r="BM63" s="131"/>
      <c r="BN63" s="131"/>
      <c r="BO63" s="131"/>
      <c r="BP63" s="131"/>
      <c r="BQ63" s="131"/>
      <c r="BR63" s="131"/>
      <c r="BS63" s="131"/>
      <c r="BT63" s="131"/>
      <c r="BU63" s="131"/>
      <c r="BV63" s="131"/>
      <c r="BW63" s="131"/>
      <c r="BX63" s="131"/>
      <c r="BY63" s="131"/>
      <c r="BZ63" s="131"/>
      <c r="CA63" s="131"/>
      <c r="CB63" s="131"/>
      <c r="CC63" s="131"/>
      <c r="CD63" s="131"/>
      <c r="CE63" s="131"/>
      <c r="CF63" s="131"/>
      <c r="CG63" s="131"/>
      <c r="CH63" s="131"/>
      <c r="CI63" s="131"/>
      <c r="CJ63" s="131"/>
      <c r="CK63" s="131"/>
      <c r="CL63" s="131"/>
      <c r="CM63" s="131"/>
      <c r="CN63" s="131"/>
      <c r="CO63" s="131"/>
      <c r="CP63" s="131"/>
      <c r="CQ63" s="131"/>
      <c r="CR63" s="131"/>
      <c r="CS63" s="131"/>
      <c r="CT63" s="131"/>
      <c r="CU63" s="131"/>
      <c r="CV63" s="131"/>
      <c r="CW63" s="131"/>
      <c r="CX63" s="131"/>
      <c r="CY63" s="131"/>
      <c r="CZ63" s="131"/>
      <c r="DA63" s="131"/>
      <c r="DB63" s="131"/>
      <c r="DC63" s="131"/>
      <c r="DD63" s="131"/>
      <c r="DE63" s="131"/>
      <c r="DF63" s="131"/>
      <c r="DG63" s="131"/>
      <c r="DH63" s="131"/>
      <c r="DI63" s="131"/>
      <c r="DJ63" s="131"/>
      <c r="DK63" s="131"/>
      <c r="DL63" s="131"/>
      <c r="DM63" s="131"/>
      <c r="DN63" s="131"/>
      <c r="DO63" s="131"/>
      <c r="DP63" s="131"/>
      <c r="DQ63" s="131"/>
      <c r="DR63" s="131"/>
      <c r="DS63" s="131"/>
      <c r="DT63" s="131"/>
      <c r="DU63" s="131"/>
      <c r="DV63" s="131"/>
      <c r="DW63" s="131"/>
      <c r="DX63" s="131"/>
      <c r="DY63" s="131"/>
      <c r="DZ63" s="131"/>
      <c r="EA63" s="131"/>
      <c r="EB63" s="131"/>
      <c r="EC63" s="131"/>
      <c r="ED63" s="131"/>
      <c r="EE63" s="131"/>
      <c r="EF63" s="131"/>
      <c r="EG63" s="131"/>
      <c r="EH63" s="131"/>
      <c r="EI63" s="131"/>
      <c r="EJ63" s="131"/>
      <c r="EK63" s="131"/>
      <c r="EL63" s="131"/>
      <c r="EM63" s="131"/>
      <c r="EN63" s="131"/>
      <c r="EO63" s="131"/>
      <c r="EP63" s="131"/>
      <c r="EQ63" s="131"/>
      <c r="ER63" s="131"/>
      <c r="ES63" s="131"/>
      <c r="ET63" s="131"/>
      <c r="EU63" s="131"/>
      <c r="EV63" s="131"/>
      <c r="EW63" s="131"/>
      <c r="EX63" s="131"/>
      <c r="EY63" s="131"/>
      <c r="EZ63" s="131"/>
      <c r="FA63" s="131"/>
      <c r="FB63" s="131"/>
      <c r="FC63" s="131"/>
      <c r="FD63" s="131"/>
      <c r="FE63" s="131"/>
      <c r="FF63" s="131"/>
      <c r="FG63" s="131"/>
      <c r="FH63" s="131"/>
      <c r="FI63" s="131"/>
      <c r="FJ63" s="131"/>
      <c r="FK63" s="131"/>
      <c r="FL63" s="131"/>
      <c r="FM63" s="131"/>
      <c r="FN63" s="131"/>
      <c r="FO63" s="131"/>
      <c r="FP63" s="131"/>
    </row>
    <row r="64" spans="1:172">
      <c r="A64" s="131"/>
      <c r="B64" s="131"/>
      <c r="C64" s="131"/>
      <c r="D64" s="131"/>
      <c r="E64" s="131"/>
      <c r="F64" s="131"/>
      <c r="G64" s="131"/>
      <c r="H64" s="131"/>
      <c r="I64" s="131"/>
      <c r="J64" s="131"/>
      <c r="K64" s="131"/>
      <c r="L64" s="131"/>
      <c r="M64" s="131"/>
      <c r="N64" s="131"/>
      <c r="O64" s="131"/>
      <c r="P64" s="131"/>
      <c r="Q64" s="131"/>
      <c r="R64" s="131"/>
      <c r="S64" s="131"/>
      <c r="T64" s="131"/>
      <c r="U64" s="131"/>
      <c r="V64" s="131"/>
      <c r="W64" s="131"/>
      <c r="X64" s="131"/>
      <c r="Y64" s="131"/>
      <c r="Z64" s="131"/>
      <c r="AA64" s="131"/>
      <c r="AB64" s="131"/>
      <c r="AC64" s="131"/>
      <c r="AD64" s="131"/>
      <c r="AE64" s="131"/>
      <c r="AF64" s="131"/>
      <c r="AG64" s="131"/>
      <c r="AH64" s="131"/>
      <c r="AI64" s="131"/>
      <c r="AJ64" s="131"/>
      <c r="AK64" s="131"/>
      <c r="AL64" s="131"/>
      <c r="AM64" s="131"/>
      <c r="AN64" s="131"/>
      <c r="AO64" s="131"/>
      <c r="AP64" s="131"/>
      <c r="AQ64" s="131"/>
      <c r="AR64" s="131"/>
      <c r="AS64" s="131"/>
      <c r="AT64" s="131"/>
      <c r="AU64" s="131"/>
      <c r="AV64" s="131"/>
      <c r="AW64" s="131"/>
      <c r="AX64" s="131"/>
      <c r="AY64" s="131"/>
      <c r="AZ64" s="131"/>
      <c r="BA64" s="131"/>
      <c r="BB64" s="131"/>
      <c r="BC64" s="131"/>
      <c r="BD64" s="131"/>
      <c r="BE64" s="131"/>
      <c r="BF64" s="131"/>
      <c r="BG64" s="131"/>
      <c r="BH64" s="131"/>
      <c r="BI64" s="131"/>
      <c r="BJ64" s="131"/>
      <c r="BK64" s="131"/>
      <c r="BL64" s="131"/>
      <c r="BM64" s="131"/>
      <c r="BN64" s="131"/>
      <c r="BO64" s="131"/>
      <c r="BP64" s="131"/>
      <c r="BQ64" s="131"/>
      <c r="BR64" s="131"/>
      <c r="BS64" s="131"/>
      <c r="BT64" s="131"/>
      <c r="BU64" s="131"/>
      <c r="BV64" s="131"/>
      <c r="BW64" s="131"/>
      <c r="BX64" s="131"/>
      <c r="BY64" s="131"/>
      <c r="BZ64" s="131"/>
      <c r="CA64" s="131"/>
      <c r="CB64" s="131"/>
      <c r="CC64" s="131"/>
      <c r="CD64" s="131"/>
      <c r="CE64" s="131"/>
      <c r="CF64" s="131"/>
      <c r="CG64" s="131"/>
      <c r="CH64" s="131"/>
      <c r="CI64" s="131"/>
      <c r="CJ64" s="131"/>
      <c r="CK64" s="131"/>
      <c r="CL64" s="131"/>
      <c r="CM64" s="131"/>
      <c r="CN64" s="131"/>
      <c r="CO64" s="131"/>
      <c r="CP64" s="131"/>
      <c r="CQ64" s="131"/>
      <c r="CR64" s="131"/>
      <c r="CS64" s="131"/>
      <c r="CT64" s="131"/>
      <c r="CU64" s="131"/>
      <c r="CV64" s="131"/>
      <c r="CW64" s="131"/>
      <c r="CX64" s="131"/>
      <c r="CY64" s="131"/>
      <c r="CZ64" s="131"/>
      <c r="DA64" s="131"/>
      <c r="DB64" s="131"/>
      <c r="DC64" s="131"/>
      <c r="DD64" s="131"/>
      <c r="DE64" s="131"/>
      <c r="DF64" s="131"/>
      <c r="DG64" s="131"/>
      <c r="DH64" s="131"/>
      <c r="DI64" s="131"/>
      <c r="DJ64" s="131"/>
      <c r="DK64" s="131"/>
      <c r="DL64" s="131"/>
      <c r="DM64" s="131"/>
      <c r="DN64" s="131"/>
      <c r="DO64" s="131"/>
      <c r="DP64" s="131"/>
      <c r="DQ64" s="131"/>
      <c r="DR64" s="131"/>
      <c r="DS64" s="131"/>
      <c r="DT64" s="131"/>
      <c r="DU64" s="131"/>
      <c r="DV64" s="131"/>
      <c r="DW64" s="131"/>
      <c r="DX64" s="131"/>
      <c r="DY64" s="131"/>
      <c r="DZ64" s="131"/>
      <c r="EA64" s="131"/>
      <c r="EB64" s="131"/>
      <c r="EC64" s="131"/>
      <c r="ED64" s="131"/>
      <c r="EE64" s="131"/>
      <c r="EF64" s="131"/>
      <c r="EG64" s="131"/>
      <c r="EH64" s="131"/>
      <c r="EI64" s="131"/>
      <c r="EJ64" s="131"/>
      <c r="EK64" s="131"/>
      <c r="EL64" s="131"/>
      <c r="EM64" s="131"/>
      <c r="EN64" s="131"/>
      <c r="EO64" s="131"/>
      <c r="EP64" s="131"/>
      <c r="EQ64" s="131"/>
      <c r="ER64" s="131"/>
      <c r="ES64" s="131"/>
      <c r="ET64" s="131"/>
      <c r="EU64" s="131"/>
      <c r="EV64" s="131"/>
      <c r="EW64" s="131"/>
      <c r="EX64" s="131"/>
      <c r="EY64" s="131"/>
      <c r="EZ64" s="131"/>
      <c r="FA64" s="131"/>
      <c r="FB64" s="131"/>
      <c r="FC64" s="131"/>
      <c r="FD64" s="131"/>
      <c r="FE64" s="131"/>
      <c r="FF64" s="131"/>
      <c r="FG64" s="131"/>
      <c r="FH64" s="131"/>
      <c r="FI64" s="131"/>
      <c r="FJ64" s="131"/>
      <c r="FK64" s="131"/>
      <c r="FL64" s="131"/>
      <c r="FM64" s="131"/>
      <c r="FN64" s="131"/>
      <c r="FO64" s="131"/>
      <c r="FP64" s="131"/>
    </row>
    <row r="65" spans="1:172">
      <c r="A65" s="131"/>
      <c r="B65" s="136" t="s">
        <v>0</v>
      </c>
      <c r="C65" s="199"/>
      <c r="D65" s="199"/>
      <c r="E65" s="199"/>
      <c r="F65" s="136" t="s">
        <v>126</v>
      </c>
      <c r="G65" s="199"/>
      <c r="H65" s="199"/>
      <c r="I65" s="199"/>
      <c r="J65" s="136" t="s">
        <v>127</v>
      </c>
      <c r="K65" s="199"/>
      <c r="L65" s="131"/>
      <c r="M65" s="131"/>
      <c r="N65" s="131"/>
      <c r="O65" s="131"/>
      <c r="P65" s="131"/>
      <c r="Q65" s="131"/>
      <c r="R65" s="131"/>
      <c r="S65" s="131"/>
      <c r="T65" s="131"/>
      <c r="U65" s="131"/>
      <c r="V65" s="131"/>
      <c r="W65" s="131"/>
      <c r="X65" s="131"/>
      <c r="Y65" s="131"/>
      <c r="Z65" s="131"/>
      <c r="AA65" s="131"/>
      <c r="AB65" s="131"/>
      <c r="AC65" s="131"/>
      <c r="AD65" s="131"/>
      <c r="AE65" s="131"/>
      <c r="AF65" s="131"/>
      <c r="AG65" s="131"/>
      <c r="AH65" s="131"/>
      <c r="AI65" s="131"/>
      <c r="AJ65" s="131"/>
      <c r="AK65" s="131"/>
      <c r="AL65" s="131"/>
      <c r="AM65" s="131"/>
      <c r="AN65" s="131"/>
      <c r="AO65" s="131"/>
      <c r="AP65" s="131"/>
      <c r="AQ65" s="131"/>
      <c r="AR65" s="131"/>
      <c r="AS65" s="131"/>
      <c r="AT65" s="131"/>
      <c r="AU65" s="131"/>
      <c r="AV65" s="131"/>
      <c r="AW65" s="131"/>
      <c r="AX65" s="131"/>
      <c r="AY65" s="131"/>
      <c r="AZ65" s="131"/>
      <c r="BA65" s="131"/>
      <c r="BB65" s="131"/>
      <c r="BC65" s="131"/>
      <c r="BD65" s="131"/>
      <c r="BE65" s="131"/>
      <c r="BF65" s="131"/>
      <c r="BG65" s="131"/>
      <c r="BH65" s="131"/>
      <c r="BI65" s="131"/>
      <c r="BJ65" s="131"/>
      <c r="BK65" s="131"/>
      <c r="BL65" s="131"/>
      <c r="BM65" s="131"/>
      <c r="BN65" s="131"/>
      <c r="BO65" s="131"/>
      <c r="BP65" s="131"/>
      <c r="BQ65" s="131"/>
      <c r="BR65" s="131"/>
      <c r="BS65" s="131"/>
      <c r="BT65" s="131"/>
      <c r="BU65" s="131"/>
      <c r="BV65" s="131"/>
      <c r="BW65" s="131"/>
      <c r="BX65" s="131"/>
      <c r="BY65" s="131"/>
      <c r="BZ65" s="131"/>
      <c r="CA65" s="131"/>
      <c r="CB65" s="131"/>
      <c r="CC65" s="131"/>
      <c r="CD65" s="131"/>
      <c r="CE65" s="131"/>
      <c r="CF65" s="131"/>
      <c r="CG65" s="131"/>
      <c r="CH65" s="131"/>
      <c r="CI65" s="131"/>
      <c r="CJ65" s="131"/>
      <c r="CK65" s="131"/>
      <c r="CL65" s="131"/>
      <c r="CM65" s="131"/>
      <c r="CN65" s="131"/>
      <c r="CO65" s="131"/>
      <c r="CP65" s="131"/>
      <c r="CQ65" s="131"/>
      <c r="CR65" s="131"/>
      <c r="CS65" s="131"/>
      <c r="CT65" s="131"/>
      <c r="CU65" s="131"/>
      <c r="CV65" s="131"/>
      <c r="CW65" s="131"/>
      <c r="CX65" s="131"/>
      <c r="CY65" s="131"/>
      <c r="CZ65" s="131"/>
      <c r="DA65" s="131"/>
      <c r="DB65" s="131"/>
      <c r="DC65" s="131"/>
      <c r="DD65" s="131"/>
      <c r="DE65" s="131"/>
      <c r="DF65" s="131"/>
      <c r="DG65" s="131"/>
      <c r="DH65" s="131"/>
      <c r="DI65" s="131"/>
      <c r="DJ65" s="131"/>
      <c r="DK65" s="131"/>
      <c r="DL65" s="131"/>
      <c r="DM65" s="131"/>
      <c r="DN65" s="131"/>
      <c r="DO65" s="131"/>
      <c r="DP65" s="131"/>
      <c r="DQ65" s="131"/>
      <c r="DR65" s="131"/>
      <c r="DS65" s="131"/>
      <c r="DT65" s="131"/>
      <c r="DU65" s="131"/>
      <c r="DV65" s="131"/>
      <c r="DW65" s="131"/>
      <c r="DX65" s="131"/>
      <c r="DY65" s="131"/>
      <c r="DZ65" s="131"/>
      <c r="EA65" s="131"/>
      <c r="EB65" s="131"/>
      <c r="EC65" s="131"/>
      <c r="ED65" s="131"/>
      <c r="EE65" s="131"/>
      <c r="EF65" s="131"/>
      <c r="EG65" s="131"/>
      <c r="EH65" s="131"/>
      <c r="EI65" s="131"/>
      <c r="EJ65" s="131"/>
      <c r="EK65" s="131"/>
      <c r="EL65" s="131"/>
      <c r="EM65" s="131"/>
      <c r="EN65" s="131"/>
      <c r="EO65" s="131"/>
      <c r="EP65" s="131"/>
      <c r="EQ65" s="131"/>
      <c r="ER65" s="131"/>
      <c r="ES65" s="131"/>
      <c r="ET65" s="131"/>
      <c r="EU65" s="131"/>
      <c r="EV65" s="131"/>
      <c r="EW65" s="131"/>
      <c r="EX65" s="131"/>
      <c r="EY65" s="131"/>
      <c r="EZ65" s="131"/>
      <c r="FA65" s="131"/>
      <c r="FB65" s="131"/>
      <c r="FC65" s="131"/>
      <c r="FD65" s="131"/>
      <c r="FE65" s="131"/>
      <c r="FF65" s="131"/>
      <c r="FG65" s="131"/>
      <c r="FH65" s="131"/>
      <c r="FI65" s="131"/>
      <c r="FJ65" s="131"/>
      <c r="FK65" s="131"/>
      <c r="FL65" s="131"/>
      <c r="FM65" s="131"/>
      <c r="FN65" s="131"/>
      <c r="FO65" s="131"/>
      <c r="FP65" s="131"/>
    </row>
    <row r="66" spans="1:172">
      <c r="A66" s="131"/>
      <c r="B66" s="131"/>
      <c r="C66" s="131"/>
      <c r="D66" s="131"/>
      <c r="E66" s="131"/>
      <c r="F66" s="131"/>
      <c r="G66" s="131"/>
      <c r="H66" s="131"/>
      <c r="I66" s="131"/>
      <c r="J66" s="131"/>
      <c r="K66" s="131"/>
      <c r="L66" s="131"/>
      <c r="M66" s="131"/>
      <c r="N66" s="131"/>
      <c r="O66" s="131"/>
      <c r="P66" s="131"/>
      <c r="Q66" s="131"/>
      <c r="R66" s="131"/>
      <c r="S66" s="131"/>
      <c r="T66" s="131"/>
      <c r="U66" s="131"/>
      <c r="V66" s="131"/>
      <c r="W66" s="131"/>
      <c r="X66" s="131"/>
      <c r="Y66" s="131"/>
      <c r="Z66" s="131"/>
      <c r="AA66" s="131"/>
      <c r="AB66" s="131"/>
      <c r="AC66" s="131"/>
      <c r="AD66" s="131"/>
      <c r="AE66" s="131"/>
      <c r="AF66" s="131"/>
      <c r="AG66" s="131"/>
      <c r="AH66" s="131"/>
      <c r="AI66" s="131"/>
      <c r="AJ66" s="131"/>
      <c r="AK66" s="131"/>
      <c r="AL66" s="131"/>
      <c r="AM66" s="131"/>
      <c r="AN66" s="131"/>
      <c r="AO66" s="131"/>
      <c r="AP66" s="131"/>
      <c r="AQ66" s="131"/>
      <c r="AR66" s="131"/>
      <c r="AS66" s="131"/>
      <c r="AT66" s="131"/>
      <c r="AU66" s="131"/>
      <c r="AV66" s="131"/>
      <c r="AW66" s="131"/>
      <c r="AX66" s="131"/>
      <c r="AY66" s="131"/>
      <c r="AZ66" s="131"/>
      <c r="BA66" s="131"/>
      <c r="BB66" s="131"/>
      <c r="BC66" s="131"/>
      <c r="BD66" s="131"/>
      <c r="BE66" s="131"/>
      <c r="BF66" s="131"/>
      <c r="BG66" s="131"/>
      <c r="BH66" s="131"/>
      <c r="BI66" s="131"/>
      <c r="BJ66" s="131"/>
      <c r="BK66" s="131"/>
      <c r="BL66" s="131"/>
      <c r="BM66" s="131"/>
      <c r="BN66" s="131"/>
      <c r="BO66" s="131"/>
      <c r="BP66" s="131"/>
      <c r="BQ66" s="131"/>
      <c r="BR66" s="131"/>
      <c r="BS66" s="131"/>
      <c r="BT66" s="131"/>
      <c r="BU66" s="131"/>
      <c r="BV66" s="131"/>
      <c r="BW66" s="131"/>
      <c r="BX66" s="131"/>
      <c r="BY66" s="131"/>
      <c r="BZ66" s="131"/>
      <c r="CA66" s="131"/>
      <c r="CB66" s="131"/>
      <c r="CC66" s="131"/>
      <c r="CD66" s="131"/>
      <c r="CE66" s="131"/>
      <c r="CF66" s="131"/>
      <c r="CG66" s="131"/>
      <c r="CH66" s="131"/>
      <c r="CI66" s="131"/>
      <c r="CJ66" s="131"/>
      <c r="CK66" s="131"/>
      <c r="CL66" s="131"/>
      <c r="CM66" s="131"/>
      <c r="CN66" s="131"/>
      <c r="CO66" s="131"/>
      <c r="CP66" s="131"/>
      <c r="CQ66" s="131"/>
      <c r="CR66" s="131"/>
      <c r="CS66" s="131"/>
      <c r="CT66" s="131"/>
      <c r="CU66" s="131"/>
      <c r="CV66" s="131"/>
      <c r="CW66" s="131"/>
      <c r="CX66" s="131"/>
      <c r="CY66" s="131"/>
      <c r="CZ66" s="131"/>
      <c r="DA66" s="131"/>
      <c r="DB66" s="131"/>
      <c r="DC66" s="131"/>
      <c r="DD66" s="131"/>
      <c r="DE66" s="131"/>
      <c r="DF66" s="131"/>
      <c r="DG66" s="131"/>
      <c r="DH66" s="131"/>
      <c r="DI66" s="131"/>
      <c r="DJ66" s="131"/>
      <c r="DK66" s="131"/>
      <c r="DL66" s="131"/>
      <c r="DM66" s="131"/>
      <c r="DN66" s="131"/>
      <c r="DO66" s="131"/>
      <c r="DP66" s="131"/>
      <c r="DQ66" s="131"/>
      <c r="DR66" s="131"/>
      <c r="DS66" s="131"/>
      <c r="DT66" s="131"/>
      <c r="DU66" s="131"/>
      <c r="DV66" s="131"/>
      <c r="DW66" s="131"/>
      <c r="DX66" s="131"/>
      <c r="DY66" s="131"/>
      <c r="DZ66" s="131"/>
      <c r="EA66" s="131"/>
      <c r="EB66" s="131"/>
      <c r="EC66" s="131"/>
      <c r="ED66" s="131"/>
      <c r="EE66" s="131"/>
      <c r="EF66" s="131"/>
      <c r="EG66" s="131"/>
      <c r="EH66" s="131"/>
      <c r="EI66" s="131"/>
      <c r="EJ66" s="131"/>
      <c r="EK66" s="131"/>
      <c r="EL66" s="131"/>
      <c r="EM66" s="131"/>
      <c r="EN66" s="131"/>
      <c r="EO66" s="131"/>
      <c r="EP66" s="131"/>
      <c r="EQ66" s="131"/>
      <c r="ER66" s="131"/>
      <c r="ES66" s="131"/>
      <c r="ET66" s="131"/>
      <c r="EU66" s="131"/>
      <c r="EV66" s="131"/>
      <c r="EW66" s="131"/>
      <c r="EX66" s="131"/>
      <c r="EY66" s="131"/>
      <c r="EZ66" s="131"/>
      <c r="FA66" s="131"/>
      <c r="FB66" s="131"/>
      <c r="FC66" s="131"/>
      <c r="FD66" s="131"/>
      <c r="FE66" s="131"/>
      <c r="FF66" s="131"/>
      <c r="FG66" s="131"/>
      <c r="FH66" s="131"/>
      <c r="FI66" s="131"/>
      <c r="FJ66" s="131"/>
      <c r="FK66" s="131"/>
      <c r="FL66" s="131"/>
      <c r="FM66" s="131"/>
      <c r="FN66" s="131"/>
      <c r="FO66" s="131"/>
      <c r="FP66" s="131"/>
    </row>
    <row r="67" spans="1:172" ht="55" customHeight="1">
      <c r="A67" s="131"/>
      <c r="B67" s="203" t="s">
        <v>128</v>
      </c>
      <c r="C67" s="203"/>
      <c r="D67" s="203"/>
      <c r="E67" s="203"/>
      <c r="F67" s="203"/>
      <c r="G67" s="203"/>
      <c r="H67" s="203"/>
      <c r="I67" s="203"/>
      <c r="J67" s="203"/>
      <c r="K67" s="203"/>
      <c r="L67" s="131"/>
      <c r="M67" s="131"/>
      <c r="N67" s="131"/>
      <c r="O67" s="131"/>
      <c r="P67" s="131"/>
      <c r="Q67" s="131"/>
      <c r="R67" s="131"/>
      <c r="S67" s="131"/>
      <c r="T67" s="131"/>
      <c r="U67" s="131"/>
      <c r="V67" s="131"/>
      <c r="W67" s="131"/>
      <c r="X67" s="131"/>
      <c r="Y67" s="131"/>
      <c r="Z67" s="131"/>
      <c r="AA67" s="131"/>
      <c r="AB67" s="131"/>
      <c r="AC67" s="131"/>
      <c r="AD67" s="131"/>
      <c r="AE67" s="131"/>
      <c r="AF67" s="131"/>
      <c r="AG67" s="131"/>
      <c r="AH67" s="131"/>
      <c r="AI67" s="131"/>
      <c r="AJ67" s="131"/>
      <c r="AK67" s="131"/>
      <c r="AL67" s="131"/>
      <c r="AM67" s="131"/>
      <c r="AN67" s="131"/>
      <c r="AO67" s="131"/>
      <c r="AP67" s="131"/>
      <c r="AQ67" s="131"/>
      <c r="AR67" s="131"/>
      <c r="AS67" s="131"/>
      <c r="AT67" s="131"/>
      <c r="AU67" s="131"/>
      <c r="AV67" s="131"/>
      <c r="AW67" s="131"/>
      <c r="AX67" s="131"/>
      <c r="AY67" s="131"/>
      <c r="AZ67" s="131"/>
      <c r="BA67" s="131"/>
      <c r="BB67" s="131"/>
      <c r="BC67" s="131"/>
      <c r="BD67" s="131"/>
      <c r="BE67" s="131"/>
      <c r="BF67" s="131"/>
      <c r="BG67" s="131"/>
      <c r="BH67" s="131"/>
      <c r="BI67" s="131"/>
      <c r="BJ67" s="131"/>
      <c r="BK67" s="131"/>
      <c r="BL67" s="131"/>
      <c r="BM67" s="131"/>
      <c r="BN67" s="131"/>
      <c r="BO67" s="131"/>
      <c r="BP67" s="131"/>
      <c r="BQ67" s="131"/>
      <c r="BR67" s="131"/>
      <c r="BS67" s="131"/>
      <c r="BT67" s="131"/>
      <c r="BU67" s="131"/>
      <c r="BV67" s="131"/>
      <c r="BW67" s="131"/>
      <c r="BX67" s="131"/>
      <c r="BY67" s="131"/>
      <c r="BZ67" s="131"/>
      <c r="CA67" s="131"/>
      <c r="CB67" s="131"/>
      <c r="CC67" s="131"/>
      <c r="CD67" s="131"/>
      <c r="CE67" s="131"/>
      <c r="CF67" s="131"/>
      <c r="CG67" s="131"/>
      <c r="CH67" s="131"/>
      <c r="CI67" s="131"/>
      <c r="CJ67" s="131"/>
      <c r="CK67" s="131"/>
      <c r="CL67" s="131"/>
      <c r="CM67" s="131"/>
      <c r="CN67" s="131"/>
      <c r="CO67" s="131"/>
      <c r="CP67" s="131"/>
      <c r="CQ67" s="131"/>
      <c r="CR67" s="131"/>
      <c r="CS67" s="131"/>
      <c r="CT67" s="131"/>
      <c r="CU67" s="131"/>
      <c r="CV67" s="131"/>
      <c r="CW67" s="131"/>
      <c r="CX67" s="131"/>
      <c r="CY67" s="131"/>
      <c r="CZ67" s="131"/>
      <c r="DA67" s="131"/>
      <c r="DB67" s="131"/>
      <c r="DC67" s="131"/>
      <c r="DD67" s="131"/>
      <c r="DE67" s="131"/>
      <c r="DF67" s="131"/>
      <c r="DG67" s="131"/>
      <c r="DH67" s="131"/>
      <c r="DI67" s="131"/>
      <c r="DJ67" s="131"/>
      <c r="DK67" s="131"/>
      <c r="DL67" s="131"/>
      <c r="DM67" s="131"/>
      <c r="DN67" s="131"/>
      <c r="DO67" s="131"/>
      <c r="DP67" s="131"/>
      <c r="DQ67" s="131"/>
      <c r="DR67" s="131"/>
      <c r="DS67" s="131"/>
      <c r="DT67" s="131"/>
      <c r="DU67" s="131"/>
      <c r="DV67" s="131"/>
      <c r="DW67" s="131"/>
      <c r="DX67" s="131"/>
      <c r="DY67" s="131"/>
      <c r="DZ67" s="131"/>
      <c r="EA67" s="131"/>
      <c r="EB67" s="131"/>
      <c r="EC67" s="131"/>
      <c r="ED67" s="131"/>
      <c r="EE67" s="131"/>
      <c r="EF67" s="131"/>
      <c r="EG67" s="131"/>
      <c r="EH67" s="131"/>
      <c r="EI67" s="131"/>
      <c r="EJ67" s="131"/>
      <c r="EK67" s="131"/>
      <c r="EL67" s="131"/>
      <c r="EM67" s="131"/>
      <c r="EN67" s="131"/>
      <c r="EO67" s="131"/>
      <c r="EP67" s="131"/>
      <c r="EQ67" s="131"/>
      <c r="ER67" s="131"/>
      <c r="ES67" s="131"/>
      <c r="ET67" s="131"/>
      <c r="EU67" s="131"/>
      <c r="EV67" s="131"/>
      <c r="EW67" s="131"/>
      <c r="EX67" s="131"/>
      <c r="EY67" s="131"/>
      <c r="EZ67" s="131"/>
      <c r="FA67" s="131"/>
      <c r="FB67" s="131"/>
      <c r="FC67" s="131"/>
      <c r="FD67" s="131"/>
      <c r="FE67" s="131"/>
      <c r="FF67" s="131"/>
      <c r="FG67" s="131"/>
      <c r="FH67" s="131"/>
      <c r="FI67" s="131"/>
      <c r="FJ67" s="131"/>
      <c r="FK67" s="131"/>
      <c r="FL67" s="131"/>
      <c r="FM67" s="131"/>
      <c r="FN67" s="131"/>
      <c r="FO67" s="131"/>
      <c r="FP67" s="131"/>
    </row>
    <row r="68" spans="1:172">
      <c r="A68" s="131"/>
      <c r="B68" s="131" t="s">
        <v>129</v>
      </c>
      <c r="C68" s="131"/>
      <c r="D68" s="131"/>
      <c r="E68" s="131"/>
      <c r="F68" s="131"/>
      <c r="G68" s="131"/>
      <c r="H68" s="131"/>
      <c r="I68" s="131"/>
      <c r="J68" s="131"/>
      <c r="K68" s="131"/>
      <c r="L68" s="131"/>
      <c r="M68" s="131"/>
      <c r="N68" s="131"/>
      <c r="O68" s="131"/>
      <c r="P68" s="131"/>
      <c r="Q68" s="131"/>
      <c r="R68" s="131"/>
      <c r="S68" s="131"/>
      <c r="T68" s="131"/>
      <c r="U68" s="131"/>
      <c r="V68" s="131"/>
      <c r="W68" s="131"/>
      <c r="X68" s="131"/>
      <c r="Y68" s="131"/>
      <c r="Z68" s="131"/>
      <c r="AA68" s="131"/>
      <c r="AB68" s="131"/>
      <c r="AC68" s="131"/>
      <c r="AD68" s="131"/>
      <c r="AE68" s="131"/>
      <c r="AF68" s="131"/>
      <c r="AG68" s="131"/>
      <c r="AH68" s="131"/>
      <c r="AI68" s="131"/>
      <c r="AJ68" s="131"/>
      <c r="AK68" s="131"/>
      <c r="AL68" s="131"/>
      <c r="AM68" s="131"/>
      <c r="AN68" s="131"/>
      <c r="AO68" s="131"/>
      <c r="AP68" s="131"/>
      <c r="AQ68" s="131"/>
      <c r="AR68" s="131"/>
      <c r="AS68" s="131"/>
      <c r="AT68" s="131"/>
      <c r="AU68" s="131"/>
      <c r="AV68" s="131"/>
      <c r="AW68" s="131"/>
      <c r="AX68" s="131"/>
      <c r="AY68" s="131"/>
      <c r="AZ68" s="131"/>
      <c r="BA68" s="131"/>
      <c r="BB68" s="131"/>
      <c r="BC68" s="131"/>
      <c r="BD68" s="131"/>
      <c r="BE68" s="131"/>
      <c r="BF68" s="131"/>
      <c r="BG68" s="131"/>
      <c r="BH68" s="131"/>
      <c r="BI68" s="131"/>
      <c r="BJ68" s="131"/>
      <c r="BK68" s="131"/>
      <c r="BL68" s="131"/>
      <c r="BM68" s="131"/>
      <c r="BN68" s="131"/>
      <c r="BO68" s="131"/>
      <c r="BP68" s="131"/>
      <c r="BQ68" s="131"/>
      <c r="BR68" s="131"/>
      <c r="BS68" s="131"/>
      <c r="BT68" s="131"/>
      <c r="BU68" s="131"/>
      <c r="BV68" s="131"/>
      <c r="BW68" s="131"/>
      <c r="BX68" s="131"/>
      <c r="BY68" s="131"/>
      <c r="BZ68" s="131"/>
      <c r="CA68" s="131"/>
      <c r="CB68" s="131"/>
      <c r="CC68" s="131"/>
      <c r="CD68" s="131"/>
      <c r="CE68" s="131"/>
      <c r="CF68" s="131"/>
      <c r="CG68" s="131"/>
      <c r="CH68" s="131"/>
      <c r="CI68" s="131"/>
      <c r="CJ68" s="131"/>
      <c r="CK68" s="131"/>
      <c r="CL68" s="131"/>
      <c r="CM68" s="131"/>
      <c r="CN68" s="131"/>
      <c r="CO68" s="131"/>
      <c r="CP68" s="131"/>
      <c r="CQ68" s="131"/>
      <c r="CR68" s="131"/>
      <c r="CS68" s="131"/>
      <c r="CT68" s="131"/>
      <c r="CU68" s="131"/>
      <c r="CV68" s="131"/>
      <c r="CW68" s="131"/>
      <c r="CX68" s="131"/>
      <c r="CY68" s="131"/>
      <c r="CZ68" s="131"/>
      <c r="DA68" s="131"/>
      <c r="DB68" s="131"/>
      <c r="DC68" s="131"/>
      <c r="DD68" s="131"/>
      <c r="DE68" s="131"/>
      <c r="DF68" s="131"/>
      <c r="DG68" s="131"/>
      <c r="DH68" s="131"/>
      <c r="DI68" s="131"/>
      <c r="DJ68" s="131"/>
      <c r="DK68" s="131"/>
      <c r="DL68" s="131"/>
      <c r="DM68" s="131"/>
      <c r="DN68" s="131"/>
      <c r="DO68" s="131"/>
      <c r="DP68" s="131"/>
      <c r="DQ68" s="131"/>
      <c r="DR68" s="131"/>
      <c r="DS68" s="131"/>
      <c r="DT68" s="131"/>
      <c r="DU68" s="131"/>
      <c r="DV68" s="131"/>
      <c r="DW68" s="131"/>
      <c r="DX68" s="131"/>
      <c r="DY68" s="131"/>
      <c r="DZ68" s="131"/>
      <c r="EA68" s="131"/>
      <c r="EB68" s="131"/>
      <c r="EC68" s="131"/>
      <c r="ED68" s="131"/>
      <c r="EE68" s="131"/>
      <c r="EF68" s="131"/>
      <c r="EG68" s="131"/>
      <c r="EH68" s="131"/>
      <c r="EI68" s="131"/>
      <c r="EJ68" s="131"/>
      <c r="EK68" s="131"/>
      <c r="EL68" s="131"/>
      <c r="EM68" s="131"/>
      <c r="EN68" s="131"/>
      <c r="EO68" s="131"/>
      <c r="EP68" s="131"/>
      <c r="EQ68" s="131"/>
      <c r="ER68" s="131"/>
      <c r="ES68" s="131"/>
      <c r="ET68" s="131"/>
      <c r="EU68" s="131"/>
      <c r="EV68" s="131"/>
      <c r="EW68" s="131"/>
      <c r="EX68" s="131"/>
      <c r="EY68" s="131"/>
      <c r="EZ68" s="131"/>
      <c r="FA68" s="131"/>
      <c r="FB68" s="131"/>
      <c r="FC68" s="131"/>
      <c r="FD68" s="131"/>
      <c r="FE68" s="131"/>
      <c r="FF68" s="131"/>
      <c r="FG68" s="131"/>
      <c r="FH68" s="131"/>
      <c r="FI68" s="131"/>
      <c r="FJ68" s="131"/>
      <c r="FK68" s="131"/>
      <c r="FL68" s="131"/>
      <c r="FM68" s="131"/>
      <c r="FN68" s="131"/>
      <c r="FO68" s="131"/>
      <c r="FP68" s="131"/>
    </row>
    <row r="69" spans="1:172">
      <c r="A69" s="131"/>
      <c r="B69" s="199"/>
      <c r="C69" s="199"/>
      <c r="D69" s="199"/>
      <c r="E69" s="199"/>
      <c r="F69" s="199"/>
      <c r="G69" s="199"/>
      <c r="H69" s="199"/>
      <c r="I69" s="199"/>
      <c r="J69" s="199"/>
      <c r="K69" s="199"/>
      <c r="L69" s="131"/>
      <c r="M69" s="131"/>
      <c r="N69" s="131"/>
      <c r="O69" s="131"/>
      <c r="P69" s="131"/>
      <c r="Q69" s="131"/>
      <c r="R69" s="131"/>
      <c r="S69" s="131"/>
      <c r="T69" s="131"/>
      <c r="U69" s="131"/>
      <c r="V69" s="131"/>
      <c r="W69" s="131"/>
      <c r="X69" s="131"/>
      <c r="Y69" s="131"/>
      <c r="Z69" s="131"/>
      <c r="AA69" s="131"/>
      <c r="AB69" s="131"/>
      <c r="AC69" s="131"/>
      <c r="AD69" s="131"/>
      <c r="AE69" s="131"/>
      <c r="AF69" s="131"/>
      <c r="AG69" s="131"/>
      <c r="AH69" s="131"/>
      <c r="AI69" s="131"/>
      <c r="AJ69" s="131"/>
      <c r="AK69" s="131"/>
      <c r="AL69" s="131"/>
      <c r="AM69" s="131"/>
      <c r="AN69" s="131"/>
      <c r="AO69" s="131"/>
      <c r="AP69" s="131"/>
      <c r="AQ69" s="131"/>
      <c r="AR69" s="131"/>
      <c r="AS69" s="131"/>
      <c r="AT69" s="131"/>
      <c r="AU69" s="131"/>
      <c r="AV69" s="131"/>
      <c r="AW69" s="131"/>
      <c r="AX69" s="131"/>
      <c r="AY69" s="131"/>
      <c r="AZ69" s="131"/>
      <c r="BA69" s="131"/>
      <c r="BB69" s="131"/>
      <c r="BC69" s="131"/>
      <c r="BD69" s="131"/>
      <c r="BE69" s="131"/>
      <c r="BF69" s="131"/>
      <c r="BG69" s="131"/>
      <c r="BH69" s="131"/>
      <c r="BI69" s="131"/>
      <c r="BJ69" s="131"/>
      <c r="BK69" s="131"/>
      <c r="BL69" s="131"/>
      <c r="BM69" s="131"/>
      <c r="BN69" s="131"/>
      <c r="BO69" s="131"/>
      <c r="BP69" s="131"/>
      <c r="BQ69" s="131"/>
      <c r="BR69" s="131"/>
      <c r="BS69" s="131"/>
      <c r="BT69" s="131"/>
      <c r="BU69" s="131"/>
      <c r="BV69" s="131"/>
      <c r="BW69" s="131"/>
      <c r="BX69" s="131"/>
      <c r="BY69" s="131"/>
      <c r="BZ69" s="131"/>
      <c r="CA69" s="131"/>
      <c r="CB69" s="131"/>
      <c r="CC69" s="131"/>
      <c r="CD69" s="131"/>
      <c r="CE69" s="131"/>
      <c r="CF69" s="131"/>
      <c r="CG69" s="131"/>
      <c r="CH69" s="131"/>
      <c r="CI69" s="131"/>
      <c r="CJ69" s="131"/>
      <c r="CK69" s="131"/>
      <c r="CL69" s="131"/>
      <c r="CM69" s="131"/>
      <c r="CN69" s="131"/>
      <c r="CO69" s="131"/>
      <c r="CP69" s="131"/>
      <c r="CQ69" s="131"/>
      <c r="CR69" s="131"/>
      <c r="CS69" s="131"/>
      <c r="CT69" s="131"/>
      <c r="CU69" s="131"/>
      <c r="CV69" s="131"/>
      <c r="CW69" s="131"/>
      <c r="CX69" s="131"/>
      <c r="CY69" s="131"/>
      <c r="CZ69" s="131"/>
      <c r="DA69" s="131"/>
      <c r="DB69" s="131"/>
      <c r="DC69" s="131"/>
      <c r="DD69" s="131"/>
      <c r="DE69" s="131"/>
      <c r="DF69" s="131"/>
      <c r="DG69" s="131"/>
      <c r="DH69" s="131"/>
      <c r="DI69" s="131"/>
      <c r="DJ69" s="131"/>
      <c r="DK69" s="131"/>
      <c r="DL69" s="131"/>
      <c r="DM69" s="131"/>
      <c r="DN69" s="131"/>
      <c r="DO69" s="131"/>
      <c r="DP69" s="131"/>
      <c r="DQ69" s="131"/>
      <c r="DR69" s="131"/>
      <c r="DS69" s="131"/>
      <c r="DT69" s="131"/>
      <c r="DU69" s="131"/>
      <c r="DV69" s="131"/>
      <c r="DW69" s="131"/>
      <c r="DX69" s="131"/>
      <c r="DY69" s="131"/>
      <c r="DZ69" s="131"/>
      <c r="EA69" s="131"/>
      <c r="EB69" s="131"/>
      <c r="EC69" s="131"/>
      <c r="ED69" s="131"/>
      <c r="EE69" s="131"/>
      <c r="EF69" s="131"/>
      <c r="EG69" s="131"/>
      <c r="EH69" s="131"/>
      <c r="EI69" s="131"/>
      <c r="EJ69" s="131"/>
      <c r="EK69" s="131"/>
      <c r="EL69" s="131"/>
      <c r="EM69" s="131"/>
      <c r="EN69" s="131"/>
      <c r="EO69" s="131"/>
      <c r="EP69" s="131"/>
      <c r="EQ69" s="131"/>
      <c r="ER69" s="131"/>
      <c r="ES69" s="131"/>
      <c r="ET69" s="131"/>
      <c r="EU69" s="131"/>
      <c r="EV69" s="131"/>
      <c r="EW69" s="131"/>
      <c r="EX69" s="131"/>
      <c r="EY69" s="131"/>
      <c r="EZ69" s="131"/>
      <c r="FA69" s="131"/>
      <c r="FB69" s="131"/>
      <c r="FC69" s="131"/>
      <c r="FD69" s="131"/>
      <c r="FE69" s="131"/>
      <c r="FF69" s="131"/>
      <c r="FG69" s="131"/>
      <c r="FH69" s="131"/>
      <c r="FI69" s="131"/>
      <c r="FJ69" s="131"/>
      <c r="FK69" s="131"/>
      <c r="FL69" s="131"/>
      <c r="FM69" s="131"/>
      <c r="FN69" s="131"/>
      <c r="FO69" s="131"/>
      <c r="FP69" s="131"/>
    </row>
    <row r="70" spans="1:172" ht="20" customHeight="1">
      <c r="A70" s="131"/>
      <c r="B70" s="199"/>
      <c r="C70" s="199"/>
      <c r="D70" s="199"/>
      <c r="E70" s="199"/>
      <c r="F70" s="199"/>
      <c r="G70" s="199"/>
      <c r="H70" s="199"/>
      <c r="I70" s="199"/>
      <c r="J70" s="199"/>
      <c r="K70" s="199"/>
      <c r="L70" s="131"/>
      <c r="M70" s="131"/>
      <c r="N70" s="131"/>
      <c r="O70" s="131"/>
      <c r="P70" s="131"/>
      <c r="Q70" s="131"/>
      <c r="R70" s="131"/>
      <c r="S70" s="131"/>
      <c r="T70" s="131"/>
      <c r="U70" s="131"/>
      <c r="V70" s="131"/>
      <c r="W70" s="131"/>
      <c r="X70" s="131"/>
      <c r="Y70" s="131"/>
      <c r="Z70" s="131"/>
      <c r="AA70" s="131"/>
      <c r="AB70" s="131"/>
      <c r="AC70" s="131"/>
      <c r="AD70" s="131"/>
      <c r="AE70" s="131"/>
      <c r="AF70" s="131"/>
      <c r="AG70" s="131"/>
      <c r="AH70" s="131"/>
      <c r="AI70" s="131"/>
      <c r="AJ70" s="131"/>
      <c r="AK70" s="131"/>
      <c r="AL70" s="131"/>
      <c r="AM70" s="131"/>
      <c r="AN70" s="131"/>
      <c r="AO70" s="131"/>
      <c r="AP70" s="131"/>
      <c r="AQ70" s="131"/>
      <c r="AR70" s="131"/>
      <c r="AS70" s="131"/>
      <c r="AT70" s="131"/>
      <c r="AU70" s="131"/>
      <c r="AV70" s="131"/>
      <c r="AW70" s="131"/>
      <c r="AX70" s="131"/>
      <c r="AY70" s="131"/>
      <c r="AZ70" s="131"/>
      <c r="BA70" s="131"/>
      <c r="BB70" s="131"/>
      <c r="BC70" s="131"/>
      <c r="BD70" s="131"/>
      <c r="BE70" s="131"/>
      <c r="BF70" s="131"/>
      <c r="BG70" s="131"/>
      <c r="BH70" s="131"/>
      <c r="BI70" s="131"/>
      <c r="BJ70" s="131"/>
      <c r="BK70" s="131"/>
      <c r="BL70" s="131"/>
      <c r="BM70" s="131"/>
      <c r="BN70" s="131"/>
      <c r="BO70" s="131"/>
      <c r="BP70" s="131"/>
      <c r="BQ70" s="131"/>
      <c r="BR70" s="131"/>
      <c r="BS70" s="131"/>
      <c r="BT70" s="131"/>
      <c r="BU70" s="131"/>
      <c r="BV70" s="131"/>
      <c r="BW70" s="131"/>
      <c r="BX70" s="131"/>
      <c r="BY70" s="131"/>
      <c r="BZ70" s="131"/>
      <c r="CA70" s="131"/>
      <c r="CB70" s="131"/>
      <c r="CC70" s="131"/>
      <c r="CD70" s="131"/>
      <c r="CE70" s="131"/>
      <c r="CF70" s="131"/>
      <c r="CG70" s="131"/>
      <c r="CH70" s="131"/>
      <c r="CI70" s="131"/>
      <c r="CJ70" s="131"/>
      <c r="CK70" s="131"/>
      <c r="CL70" s="131"/>
      <c r="CM70" s="131"/>
      <c r="CN70" s="131"/>
      <c r="CO70" s="131"/>
      <c r="CP70" s="131"/>
      <c r="CQ70" s="131"/>
      <c r="CR70" s="131"/>
      <c r="CS70" s="131"/>
      <c r="CT70" s="131"/>
      <c r="CU70" s="131"/>
      <c r="CV70" s="131"/>
      <c r="CW70" s="131"/>
      <c r="CX70" s="131"/>
      <c r="CY70" s="131"/>
      <c r="CZ70" s="131"/>
      <c r="DA70" s="131"/>
      <c r="DB70" s="131"/>
      <c r="DC70" s="131"/>
      <c r="DD70" s="131"/>
      <c r="DE70" s="131"/>
      <c r="DF70" s="131"/>
      <c r="DG70" s="131"/>
      <c r="DH70" s="131"/>
      <c r="DI70" s="131"/>
      <c r="DJ70" s="131"/>
      <c r="DK70" s="131"/>
      <c r="DL70" s="131"/>
      <c r="DM70" s="131"/>
      <c r="DN70" s="131"/>
      <c r="DO70" s="131"/>
      <c r="DP70" s="131"/>
      <c r="DQ70" s="131"/>
      <c r="DR70" s="131"/>
      <c r="DS70" s="131"/>
      <c r="DT70" s="131"/>
      <c r="DU70" s="131"/>
      <c r="DV70" s="131"/>
      <c r="DW70" s="131"/>
      <c r="DX70" s="131"/>
      <c r="DY70" s="131"/>
      <c r="DZ70" s="131"/>
      <c r="EA70" s="131"/>
      <c r="EB70" s="131"/>
      <c r="EC70" s="131"/>
      <c r="ED70" s="131"/>
      <c r="EE70" s="131"/>
      <c r="EF70" s="131"/>
      <c r="EG70" s="131"/>
      <c r="EH70" s="131"/>
      <c r="EI70" s="131"/>
      <c r="EJ70" s="131"/>
      <c r="EK70" s="131"/>
      <c r="EL70" s="131"/>
      <c r="EM70" s="131"/>
      <c r="EN70" s="131"/>
      <c r="EO70" s="131"/>
      <c r="EP70" s="131"/>
      <c r="EQ70" s="131"/>
      <c r="ER70" s="131"/>
      <c r="ES70" s="131"/>
      <c r="ET70" s="131"/>
      <c r="EU70" s="131"/>
      <c r="EV70" s="131"/>
      <c r="EW70" s="131"/>
      <c r="EX70" s="131"/>
      <c r="EY70" s="131"/>
      <c r="EZ70" s="131"/>
      <c r="FA70" s="131"/>
      <c r="FB70" s="131"/>
      <c r="FC70" s="131"/>
      <c r="FD70" s="131"/>
      <c r="FE70" s="131"/>
      <c r="FF70" s="131"/>
      <c r="FG70" s="131"/>
      <c r="FH70" s="131"/>
      <c r="FI70" s="131"/>
      <c r="FJ70" s="131"/>
      <c r="FK70" s="131"/>
      <c r="FL70" s="131"/>
      <c r="FM70" s="131"/>
      <c r="FN70" s="131"/>
      <c r="FO70" s="131"/>
      <c r="FP70" s="131"/>
    </row>
    <row r="71" spans="1:172" s="131" customFormat="1"/>
  </sheetData>
  <sheetProtection algorithmName="SHA-512" hashValue="HZ7mu2C3LxknZI9iz8pgm9/wP/BicEZHK7pHdp7P6v3kB+CxmYzb4PdXc7hSdyI4uABFrMiCnuL0VTdVS0IqNg==" saltValue="RJjSn5Lme2YbZTXLngBfRw==" spinCount="100000" sheet="1" objects="1" scenarios="1" selectLockedCells="1" selectUnlockedCells="1"/>
  <mergeCells count="37">
    <mergeCell ref="A12:K12"/>
    <mergeCell ref="I38:J38"/>
    <mergeCell ref="I40:J40"/>
    <mergeCell ref="B39:H43"/>
    <mergeCell ref="I43:K43"/>
    <mergeCell ref="C26:D26"/>
    <mergeCell ref="D31:I31"/>
    <mergeCell ref="D32:I32"/>
    <mergeCell ref="D33:I33"/>
    <mergeCell ref="D37:I37"/>
    <mergeCell ref="B63:K63"/>
    <mergeCell ref="B67:K67"/>
    <mergeCell ref="D30:I30"/>
    <mergeCell ref="A9:K9"/>
    <mergeCell ref="A16:B16"/>
    <mergeCell ref="A20:B20"/>
    <mergeCell ref="A22:B22"/>
    <mergeCell ref="A24:B24"/>
    <mergeCell ref="C15:K15"/>
    <mergeCell ref="C16:F16"/>
    <mergeCell ref="C17:E17"/>
    <mergeCell ref="G17:H17"/>
    <mergeCell ref="J17:K17"/>
    <mergeCell ref="C19:E19"/>
    <mergeCell ref="C21:E21"/>
    <mergeCell ref="C23:E23"/>
    <mergeCell ref="N19:S19"/>
    <mergeCell ref="N21:V21"/>
    <mergeCell ref="N22:O22"/>
    <mergeCell ref="P22:Y22"/>
    <mergeCell ref="N23:Y23"/>
    <mergeCell ref="V47:W47"/>
    <mergeCell ref="W41:X41"/>
    <mergeCell ref="N27:P27"/>
    <mergeCell ref="N24:U24"/>
    <mergeCell ref="V24:Z24"/>
    <mergeCell ref="Q26:V26"/>
  </mergeCells>
  <printOptions gridLines="1"/>
  <pageMargins left="0" right="0" top="0" bottom="0" header="0" footer="0"/>
  <pageSetup scale="60" fitToWidth="10" orientation="portrait" r:id="rId1"/>
  <colBreaks count="1" manualBreakCount="1">
    <brk id="11" max="1048575"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DC5F9-363E-1746-83D9-67D83D2AC4DA}">
  <sheetPr codeName="Sheet11">
    <tabColor rgb="FFFF9300"/>
    <pageSetUpPr fitToPage="1"/>
  </sheetPr>
  <dimension ref="A1:GY71"/>
  <sheetViews>
    <sheetView showRuler="0" view="pageBreakPreview" zoomScaleNormal="159" zoomScaleSheetLayoutView="100" zoomScalePageLayoutView="75" workbookViewId="0">
      <selection activeCell="H10" sqref="H10"/>
    </sheetView>
  </sheetViews>
  <sheetFormatPr baseColWidth="10" defaultColWidth="8.83203125" defaultRowHeight="14"/>
  <cols>
    <col min="1" max="1" width="31.1640625" style="204" customWidth="1"/>
    <col min="2" max="2" width="11.83203125" style="204" customWidth="1"/>
    <col min="3" max="3" width="17.1640625" style="204" customWidth="1"/>
    <col min="4" max="4" width="8.83203125" style="204"/>
    <col min="5" max="5" width="13" style="204" customWidth="1"/>
    <col min="6" max="6" width="14.33203125" style="204" customWidth="1"/>
    <col min="7" max="7" width="13.83203125" style="204" customWidth="1"/>
    <col min="8" max="8" width="14.5" style="204" customWidth="1"/>
    <col min="9" max="9" width="15" style="204" customWidth="1"/>
    <col min="10" max="10" width="11.83203125" style="204" bestFit="1" customWidth="1"/>
    <col min="11" max="11" width="16" style="204" customWidth="1"/>
    <col min="12" max="16" width="8.83203125" style="204"/>
    <col min="17" max="17" width="11.33203125" style="204" bestFit="1" customWidth="1"/>
    <col min="18" max="19" width="8.83203125" style="204"/>
    <col min="20" max="20" width="14.33203125" style="204" customWidth="1"/>
    <col min="21" max="21" width="9.6640625" style="204" customWidth="1"/>
    <col min="22" max="22" width="6.6640625" style="204" customWidth="1"/>
    <col min="23" max="23" width="16.5" style="204" customWidth="1"/>
    <col min="24" max="24" width="20.33203125" style="204" customWidth="1"/>
    <col min="25" max="25" width="14.6640625" style="204" customWidth="1"/>
    <col min="26" max="16384" width="8.83203125" style="204"/>
  </cols>
  <sheetData>
    <row r="1" spans="1:207">
      <c r="K1" s="131"/>
      <c r="L1" s="131"/>
      <c r="M1" s="131"/>
      <c r="N1" s="131"/>
      <c r="O1" s="131"/>
      <c r="P1" s="131"/>
      <c r="Q1" s="131"/>
      <c r="R1" s="131"/>
      <c r="S1" s="131"/>
      <c r="T1" s="131"/>
      <c r="U1" s="131"/>
      <c r="V1" s="131"/>
      <c r="W1" s="131"/>
      <c r="X1" s="131"/>
      <c r="Y1" s="131"/>
      <c r="Z1" s="131"/>
      <c r="AA1" s="131"/>
      <c r="AB1" s="131"/>
      <c r="AC1" s="131"/>
      <c r="AD1" s="131"/>
      <c r="AE1" s="131"/>
      <c r="AF1" s="131"/>
      <c r="AG1" s="131"/>
      <c r="AH1" s="131"/>
      <c r="AI1" s="131"/>
      <c r="AJ1" s="131"/>
      <c r="AK1" s="131"/>
      <c r="AL1" s="131"/>
      <c r="AM1" s="131"/>
      <c r="AN1" s="131"/>
      <c r="AO1" s="131"/>
      <c r="AP1" s="131"/>
      <c r="AQ1" s="131"/>
      <c r="AR1" s="131"/>
      <c r="AS1" s="131"/>
      <c r="AT1" s="131"/>
      <c r="AU1" s="131"/>
      <c r="AV1" s="131"/>
      <c r="AW1" s="131"/>
      <c r="AX1" s="131"/>
      <c r="AY1" s="131"/>
      <c r="AZ1" s="131"/>
      <c r="BA1" s="131"/>
      <c r="BB1" s="131"/>
      <c r="BC1" s="131"/>
      <c r="BD1" s="131"/>
      <c r="BE1" s="131"/>
      <c r="BF1" s="131"/>
      <c r="BG1" s="131"/>
      <c r="BH1" s="131"/>
      <c r="BI1" s="131"/>
      <c r="BJ1" s="131"/>
      <c r="BK1" s="131"/>
      <c r="BL1" s="131"/>
      <c r="BM1" s="131"/>
      <c r="BN1" s="131"/>
      <c r="BO1" s="131"/>
      <c r="BP1" s="131"/>
      <c r="BQ1" s="131"/>
      <c r="BR1" s="131"/>
      <c r="BS1" s="131"/>
      <c r="BT1" s="131"/>
      <c r="BU1" s="131"/>
      <c r="BV1" s="131"/>
      <c r="BW1" s="131"/>
      <c r="BX1" s="131"/>
      <c r="BY1" s="131"/>
      <c r="BZ1" s="131"/>
      <c r="CA1" s="131"/>
      <c r="CB1" s="131"/>
      <c r="CC1" s="131"/>
      <c r="CD1" s="131"/>
      <c r="CE1" s="131"/>
      <c r="CF1" s="131"/>
      <c r="CG1" s="131"/>
      <c r="CH1" s="131"/>
      <c r="CI1" s="131"/>
      <c r="CJ1" s="131"/>
      <c r="CK1" s="131"/>
      <c r="CL1" s="131"/>
      <c r="CM1" s="131"/>
      <c r="CN1" s="131"/>
      <c r="CO1" s="131"/>
      <c r="CP1" s="131"/>
      <c r="CQ1" s="131"/>
      <c r="CR1" s="131"/>
      <c r="CS1" s="131"/>
      <c r="CT1" s="131"/>
      <c r="CU1" s="131"/>
      <c r="CV1" s="131"/>
      <c r="CW1" s="131"/>
      <c r="CX1" s="131"/>
      <c r="CY1" s="131"/>
      <c r="CZ1" s="131"/>
      <c r="DA1" s="131"/>
      <c r="DB1" s="131"/>
      <c r="DC1" s="131"/>
      <c r="DD1" s="131"/>
      <c r="DE1" s="131"/>
      <c r="DF1" s="131"/>
      <c r="DG1" s="131"/>
      <c r="DH1" s="131"/>
      <c r="DI1" s="131"/>
      <c r="DJ1" s="131"/>
      <c r="DK1" s="131"/>
      <c r="DL1" s="131"/>
      <c r="DM1" s="131"/>
      <c r="DN1" s="131"/>
      <c r="DO1" s="131"/>
      <c r="DP1" s="131"/>
      <c r="DQ1" s="131"/>
      <c r="DR1" s="131"/>
      <c r="DS1" s="131"/>
      <c r="DT1" s="131"/>
      <c r="DU1" s="131"/>
      <c r="DV1" s="131"/>
      <c r="DW1" s="131"/>
      <c r="DX1" s="131"/>
      <c r="DY1" s="131"/>
      <c r="DZ1" s="131"/>
      <c r="EA1" s="131"/>
      <c r="EB1" s="131"/>
      <c r="EC1" s="131"/>
      <c r="ED1" s="131"/>
      <c r="EE1" s="131"/>
      <c r="EF1" s="131"/>
      <c r="EG1" s="131"/>
      <c r="EH1" s="131"/>
      <c r="EI1" s="131"/>
      <c r="EJ1" s="131"/>
      <c r="EK1" s="131"/>
      <c r="EL1" s="131"/>
      <c r="EM1" s="131"/>
      <c r="EN1" s="131"/>
      <c r="EO1" s="131"/>
      <c r="EP1" s="131"/>
      <c r="EQ1" s="131"/>
      <c r="ER1" s="131"/>
      <c r="ES1" s="131"/>
      <c r="ET1" s="131"/>
      <c r="EU1" s="131"/>
      <c r="EV1" s="131"/>
      <c r="EW1" s="131"/>
      <c r="EX1" s="131"/>
      <c r="EY1" s="131"/>
      <c r="EZ1" s="131"/>
      <c r="FA1" s="131"/>
      <c r="FB1" s="131"/>
      <c r="FC1" s="131"/>
      <c r="FD1" s="131"/>
      <c r="FE1" s="131"/>
      <c r="FF1" s="131"/>
      <c r="FG1" s="131"/>
      <c r="FH1" s="131"/>
      <c r="FI1" s="131"/>
      <c r="FJ1" s="131"/>
      <c r="FK1" s="131"/>
      <c r="FL1" s="131"/>
      <c r="FM1" s="131"/>
      <c r="FN1" s="131"/>
      <c r="FO1" s="131"/>
      <c r="FP1" s="131"/>
      <c r="FQ1" s="131"/>
      <c r="FR1" s="131"/>
      <c r="FS1" s="131"/>
      <c r="FT1" s="131"/>
      <c r="FU1" s="131"/>
      <c r="FV1" s="131"/>
      <c r="FW1" s="131"/>
      <c r="FX1" s="131"/>
      <c r="FY1" s="131"/>
      <c r="FZ1" s="131"/>
      <c r="GA1" s="131"/>
      <c r="GB1" s="131"/>
      <c r="GC1" s="131"/>
      <c r="GD1" s="131"/>
      <c r="GE1" s="131"/>
      <c r="GF1" s="131"/>
      <c r="GG1" s="131"/>
      <c r="GH1" s="131"/>
      <c r="GI1" s="131"/>
      <c r="GJ1" s="131"/>
      <c r="GK1" s="131"/>
      <c r="GL1" s="131"/>
      <c r="GM1" s="131"/>
      <c r="GN1" s="131"/>
      <c r="GO1" s="131"/>
      <c r="GP1" s="131"/>
      <c r="GQ1" s="131"/>
      <c r="GR1" s="131"/>
      <c r="GS1" s="131"/>
      <c r="GT1" s="131"/>
      <c r="GU1" s="131"/>
      <c r="GV1" s="131"/>
      <c r="GW1" s="131"/>
      <c r="GX1" s="131"/>
      <c r="GY1" s="131"/>
    </row>
    <row r="2" spans="1:207">
      <c r="K2" s="131"/>
      <c r="L2" s="131"/>
      <c r="M2" s="131"/>
      <c r="N2" s="131"/>
      <c r="O2" s="131"/>
      <c r="P2" s="131"/>
      <c r="Q2" s="131"/>
      <c r="R2" s="131"/>
      <c r="S2" s="131"/>
      <c r="T2" s="131"/>
      <c r="U2" s="131"/>
      <c r="V2" s="131"/>
      <c r="W2" s="131"/>
      <c r="X2" s="131"/>
      <c r="Y2" s="131"/>
      <c r="Z2" s="131"/>
      <c r="AA2" s="131"/>
      <c r="AB2" s="131"/>
      <c r="AC2" s="131"/>
      <c r="AD2" s="131"/>
      <c r="AE2" s="131"/>
      <c r="AF2" s="131"/>
      <c r="AG2" s="131"/>
      <c r="AH2" s="131"/>
      <c r="AI2" s="131"/>
      <c r="AJ2" s="131"/>
      <c r="AK2" s="131"/>
      <c r="AL2" s="131"/>
      <c r="AM2" s="131"/>
      <c r="AN2" s="131"/>
      <c r="AO2" s="131"/>
      <c r="AP2" s="131"/>
      <c r="AQ2" s="131"/>
      <c r="AR2" s="131"/>
      <c r="AS2" s="131"/>
      <c r="AT2" s="131"/>
      <c r="AU2" s="131"/>
      <c r="AV2" s="131"/>
      <c r="AW2" s="131"/>
      <c r="AX2" s="131"/>
      <c r="AY2" s="131"/>
      <c r="AZ2" s="131"/>
      <c r="BA2" s="131"/>
      <c r="BB2" s="131"/>
      <c r="BC2" s="131"/>
      <c r="BD2" s="131"/>
      <c r="BE2" s="131"/>
      <c r="BF2" s="131"/>
      <c r="BG2" s="131"/>
      <c r="BH2" s="131"/>
      <c r="BI2" s="131"/>
      <c r="BJ2" s="131"/>
      <c r="BK2" s="131"/>
      <c r="BL2" s="131"/>
      <c r="BM2" s="131"/>
      <c r="BN2" s="131"/>
      <c r="BO2" s="131"/>
      <c r="BP2" s="131"/>
      <c r="BQ2" s="131"/>
      <c r="BR2" s="131"/>
      <c r="BS2" s="131"/>
      <c r="BT2" s="131"/>
      <c r="BU2" s="131"/>
      <c r="BV2" s="131"/>
      <c r="BW2" s="131"/>
      <c r="BX2" s="131"/>
      <c r="BY2" s="131"/>
      <c r="BZ2" s="131"/>
      <c r="CA2" s="131"/>
      <c r="CB2" s="131"/>
      <c r="CC2" s="131"/>
      <c r="CD2" s="131"/>
      <c r="CE2" s="131"/>
      <c r="CF2" s="131"/>
      <c r="CG2" s="131"/>
      <c r="CH2" s="131"/>
      <c r="CI2" s="131"/>
      <c r="CJ2" s="131"/>
      <c r="CK2" s="131"/>
      <c r="CL2" s="131"/>
      <c r="CM2" s="131"/>
      <c r="CN2" s="131"/>
      <c r="CO2" s="131"/>
      <c r="CP2" s="131"/>
      <c r="CQ2" s="131"/>
      <c r="CR2" s="131"/>
      <c r="CS2" s="131"/>
      <c r="CT2" s="131"/>
      <c r="CU2" s="131"/>
      <c r="CV2" s="131"/>
      <c r="CW2" s="131"/>
      <c r="CX2" s="131"/>
      <c r="CY2" s="131"/>
      <c r="CZ2" s="131"/>
      <c r="DA2" s="131"/>
      <c r="DB2" s="131"/>
      <c r="DC2" s="131"/>
      <c r="DD2" s="131"/>
      <c r="DE2" s="131"/>
      <c r="DF2" s="131"/>
      <c r="DG2" s="131"/>
      <c r="DH2" s="131"/>
      <c r="DI2" s="131"/>
      <c r="DJ2" s="131"/>
      <c r="DK2" s="131"/>
      <c r="DL2" s="131"/>
      <c r="DM2" s="131"/>
      <c r="DN2" s="131"/>
      <c r="DO2" s="131"/>
      <c r="DP2" s="131"/>
      <c r="DQ2" s="131"/>
      <c r="DR2" s="131"/>
      <c r="DS2" s="131"/>
      <c r="DT2" s="131"/>
      <c r="DU2" s="131"/>
      <c r="DV2" s="131"/>
      <c r="DW2" s="131"/>
      <c r="DX2" s="131"/>
      <c r="DY2" s="131"/>
      <c r="DZ2" s="131"/>
      <c r="EA2" s="131"/>
      <c r="EB2" s="131"/>
      <c r="EC2" s="131"/>
      <c r="ED2" s="131"/>
      <c r="EE2" s="131"/>
      <c r="EF2" s="131"/>
      <c r="EG2" s="131"/>
      <c r="EH2" s="131"/>
      <c r="EI2" s="131"/>
      <c r="EJ2" s="131"/>
      <c r="EK2" s="131"/>
      <c r="EL2" s="131"/>
      <c r="EM2" s="131"/>
      <c r="EN2" s="131"/>
      <c r="EO2" s="131"/>
      <c r="EP2" s="131"/>
      <c r="EQ2" s="131"/>
      <c r="ER2" s="131"/>
      <c r="ES2" s="131"/>
      <c r="ET2" s="131"/>
      <c r="EU2" s="131"/>
      <c r="EV2" s="131"/>
      <c r="EW2" s="131"/>
      <c r="EX2" s="131"/>
      <c r="EY2" s="131"/>
      <c r="EZ2" s="131"/>
      <c r="FA2" s="131"/>
      <c r="FB2" s="131"/>
      <c r="FC2" s="131"/>
      <c r="FD2" s="131"/>
      <c r="FE2" s="131"/>
      <c r="FF2" s="131"/>
      <c r="FG2" s="131"/>
      <c r="FH2" s="131"/>
      <c r="FI2" s="131"/>
      <c r="FJ2" s="131"/>
      <c r="FK2" s="131"/>
      <c r="FL2" s="131"/>
      <c r="FM2" s="131"/>
      <c r="FN2" s="131"/>
      <c r="FO2" s="131"/>
      <c r="FP2" s="131"/>
      <c r="FQ2" s="131"/>
      <c r="FR2" s="131"/>
      <c r="FS2" s="131"/>
      <c r="FT2" s="131"/>
      <c r="FU2" s="131"/>
      <c r="FV2" s="131"/>
      <c r="FW2" s="131"/>
      <c r="FX2" s="131"/>
      <c r="FY2" s="131"/>
      <c r="FZ2" s="131"/>
      <c r="GA2" s="131"/>
      <c r="GB2" s="131"/>
      <c r="GC2" s="131"/>
      <c r="GD2" s="131"/>
      <c r="GE2" s="131"/>
      <c r="GF2" s="131"/>
      <c r="GG2" s="131"/>
      <c r="GH2" s="131"/>
      <c r="GI2" s="131"/>
      <c r="GJ2" s="131"/>
      <c r="GK2" s="131"/>
      <c r="GL2" s="131"/>
      <c r="GM2" s="131"/>
      <c r="GN2" s="131"/>
      <c r="GO2" s="131"/>
      <c r="GP2" s="131"/>
      <c r="GQ2" s="131"/>
      <c r="GR2" s="131"/>
      <c r="GS2" s="131"/>
      <c r="GT2" s="131"/>
      <c r="GU2" s="131"/>
      <c r="GV2" s="131"/>
      <c r="GW2" s="131"/>
      <c r="GX2" s="131"/>
      <c r="GY2" s="131"/>
    </row>
    <row r="3" spans="1:207">
      <c r="K3" s="131"/>
      <c r="L3" s="131"/>
      <c r="M3" s="131"/>
      <c r="N3" s="131"/>
      <c r="O3" s="131"/>
      <c r="P3" s="131"/>
      <c r="Q3" s="131"/>
      <c r="R3" s="131"/>
      <c r="S3" s="131"/>
      <c r="T3" s="131"/>
      <c r="U3" s="131"/>
      <c r="V3" s="131"/>
      <c r="W3" s="131"/>
      <c r="X3" s="131"/>
      <c r="Y3" s="131"/>
      <c r="Z3" s="131"/>
      <c r="AA3" s="131"/>
      <c r="AB3" s="131"/>
      <c r="AC3" s="131"/>
      <c r="AD3" s="131"/>
      <c r="AE3" s="131"/>
      <c r="AF3" s="131"/>
      <c r="AG3" s="131"/>
      <c r="AH3" s="131"/>
      <c r="AI3" s="131"/>
      <c r="AJ3" s="131"/>
      <c r="AK3" s="131"/>
      <c r="AL3" s="131"/>
      <c r="AM3" s="131"/>
      <c r="AN3" s="131"/>
      <c r="AO3" s="131"/>
      <c r="AP3" s="131"/>
      <c r="AQ3" s="131"/>
      <c r="AR3" s="131"/>
      <c r="AS3" s="131"/>
      <c r="AT3" s="131"/>
      <c r="AU3" s="131"/>
      <c r="AV3" s="131"/>
      <c r="AW3" s="131"/>
      <c r="AX3" s="131"/>
      <c r="AY3" s="131"/>
      <c r="AZ3" s="131"/>
      <c r="BA3" s="131"/>
      <c r="BB3" s="131"/>
      <c r="BC3" s="131"/>
      <c r="BD3" s="131"/>
      <c r="BE3" s="131"/>
      <c r="BF3" s="131"/>
      <c r="BG3" s="131"/>
      <c r="BH3" s="131"/>
      <c r="BI3" s="131"/>
      <c r="BJ3" s="131"/>
      <c r="BK3" s="131"/>
      <c r="BL3" s="131"/>
      <c r="BM3" s="131"/>
      <c r="BN3" s="131"/>
      <c r="BO3" s="131"/>
      <c r="BP3" s="131"/>
      <c r="BQ3" s="131"/>
      <c r="BR3" s="131"/>
      <c r="BS3" s="131"/>
      <c r="BT3" s="131"/>
      <c r="BU3" s="131"/>
      <c r="BV3" s="131"/>
      <c r="BW3" s="131"/>
      <c r="BX3" s="131"/>
      <c r="BY3" s="131"/>
      <c r="BZ3" s="131"/>
      <c r="CA3" s="131"/>
      <c r="CB3" s="131"/>
      <c r="CC3" s="131"/>
      <c r="CD3" s="131"/>
      <c r="CE3" s="131"/>
      <c r="CF3" s="131"/>
      <c r="CG3" s="131"/>
      <c r="CH3" s="131"/>
      <c r="CI3" s="131"/>
      <c r="CJ3" s="131"/>
      <c r="CK3" s="131"/>
      <c r="CL3" s="131"/>
      <c r="CM3" s="131"/>
      <c r="CN3" s="131"/>
      <c r="CO3" s="131"/>
      <c r="CP3" s="131"/>
      <c r="CQ3" s="131"/>
      <c r="CR3" s="131"/>
      <c r="CS3" s="131"/>
      <c r="CT3" s="131"/>
      <c r="CU3" s="131"/>
      <c r="CV3" s="131"/>
      <c r="CW3" s="131"/>
      <c r="CX3" s="131"/>
      <c r="CY3" s="131"/>
      <c r="CZ3" s="131"/>
      <c r="DA3" s="131"/>
      <c r="DB3" s="131"/>
      <c r="DC3" s="131"/>
      <c r="DD3" s="131"/>
      <c r="DE3" s="131"/>
      <c r="DF3" s="131"/>
      <c r="DG3" s="131"/>
      <c r="DH3" s="131"/>
      <c r="DI3" s="131"/>
      <c r="DJ3" s="131"/>
      <c r="DK3" s="131"/>
      <c r="DL3" s="131"/>
      <c r="DM3" s="131"/>
      <c r="DN3" s="131"/>
      <c r="DO3" s="131"/>
      <c r="DP3" s="131"/>
      <c r="DQ3" s="131"/>
      <c r="DR3" s="131"/>
      <c r="DS3" s="131"/>
      <c r="DT3" s="131"/>
      <c r="DU3" s="131"/>
      <c r="DV3" s="131"/>
      <c r="DW3" s="131"/>
      <c r="DX3" s="131"/>
      <c r="DY3" s="131"/>
      <c r="DZ3" s="131"/>
      <c r="EA3" s="131"/>
      <c r="EB3" s="131"/>
      <c r="EC3" s="131"/>
      <c r="ED3" s="131"/>
      <c r="EE3" s="131"/>
      <c r="EF3" s="131"/>
      <c r="EG3" s="131"/>
      <c r="EH3" s="131"/>
      <c r="EI3" s="131"/>
      <c r="EJ3" s="131"/>
      <c r="EK3" s="131"/>
      <c r="EL3" s="131"/>
      <c r="EM3" s="131"/>
      <c r="EN3" s="131"/>
      <c r="EO3" s="131"/>
      <c r="EP3" s="131"/>
      <c r="EQ3" s="131"/>
      <c r="ER3" s="131"/>
      <c r="ES3" s="131"/>
      <c r="ET3" s="131"/>
      <c r="EU3" s="131"/>
      <c r="EV3" s="131"/>
      <c r="EW3" s="131"/>
      <c r="EX3" s="131"/>
      <c r="EY3" s="131"/>
      <c r="EZ3" s="131"/>
      <c r="FA3" s="131"/>
      <c r="FB3" s="131"/>
      <c r="FC3" s="131"/>
      <c r="FD3" s="131"/>
      <c r="FE3" s="131"/>
      <c r="FF3" s="131"/>
      <c r="FG3" s="131"/>
      <c r="FH3" s="131"/>
      <c r="FI3" s="131"/>
      <c r="FJ3" s="131"/>
      <c r="FK3" s="131"/>
      <c r="FL3" s="131"/>
      <c r="FM3" s="131"/>
      <c r="FN3" s="131"/>
      <c r="FO3" s="131"/>
      <c r="FP3" s="131"/>
      <c r="FQ3" s="131"/>
      <c r="FR3" s="131"/>
      <c r="FS3" s="131"/>
      <c r="FT3" s="131"/>
      <c r="FU3" s="131"/>
      <c r="FV3" s="131"/>
      <c r="FW3" s="131"/>
      <c r="FX3" s="131"/>
      <c r="FY3" s="131"/>
      <c r="FZ3" s="131"/>
      <c r="GA3" s="131"/>
      <c r="GB3" s="131"/>
      <c r="GC3" s="131"/>
      <c r="GD3" s="131"/>
      <c r="GE3" s="131"/>
      <c r="GF3" s="131"/>
      <c r="GG3" s="131"/>
      <c r="GH3" s="131"/>
      <c r="GI3" s="131"/>
      <c r="GJ3" s="131"/>
      <c r="GK3" s="131"/>
      <c r="GL3" s="131"/>
      <c r="GM3" s="131"/>
      <c r="GN3" s="131"/>
      <c r="GO3" s="131"/>
      <c r="GP3" s="131"/>
      <c r="GQ3" s="131"/>
      <c r="GR3" s="131"/>
      <c r="GS3" s="131"/>
      <c r="GT3" s="131"/>
      <c r="GU3" s="131"/>
      <c r="GV3" s="131"/>
      <c r="GW3" s="131"/>
      <c r="GX3" s="131"/>
      <c r="GY3" s="131"/>
    </row>
    <row r="4" spans="1:207">
      <c r="K4" s="131"/>
      <c r="L4" s="131"/>
      <c r="M4" s="131"/>
      <c r="N4" s="131"/>
      <c r="O4" s="131"/>
      <c r="P4" s="131"/>
      <c r="Q4" s="131"/>
      <c r="R4" s="131"/>
      <c r="S4" s="131"/>
      <c r="T4" s="131"/>
      <c r="U4" s="131"/>
      <c r="V4" s="131"/>
      <c r="W4" s="131"/>
      <c r="X4" s="131"/>
      <c r="Y4" s="131"/>
      <c r="Z4" s="131"/>
      <c r="AA4" s="131"/>
      <c r="AB4" s="131"/>
      <c r="AC4" s="131"/>
      <c r="AD4" s="131"/>
      <c r="AE4" s="131"/>
      <c r="AF4" s="131"/>
      <c r="AG4" s="131"/>
      <c r="AH4" s="131"/>
      <c r="AI4" s="131"/>
      <c r="AJ4" s="131"/>
      <c r="AK4" s="131"/>
      <c r="AL4" s="131"/>
      <c r="AM4" s="131"/>
      <c r="AN4" s="131"/>
      <c r="AO4" s="131"/>
      <c r="AP4" s="131"/>
      <c r="AQ4" s="131"/>
      <c r="AR4" s="131"/>
      <c r="AS4" s="131"/>
      <c r="AT4" s="131"/>
      <c r="AU4" s="131"/>
      <c r="AV4" s="131"/>
      <c r="AW4" s="131"/>
      <c r="AX4" s="131"/>
      <c r="AY4" s="131"/>
      <c r="AZ4" s="131"/>
      <c r="BA4" s="131"/>
      <c r="BB4" s="131"/>
      <c r="BC4" s="131"/>
      <c r="BD4" s="131"/>
      <c r="BE4" s="131"/>
      <c r="BF4" s="131"/>
      <c r="BG4" s="131"/>
      <c r="BH4" s="131"/>
      <c r="BI4" s="131"/>
      <c r="BJ4" s="131"/>
      <c r="BK4" s="131"/>
      <c r="BL4" s="131"/>
      <c r="BM4" s="131"/>
      <c r="BN4" s="131"/>
      <c r="BO4" s="131"/>
      <c r="BP4" s="131"/>
      <c r="BQ4" s="131"/>
      <c r="BR4" s="131"/>
      <c r="BS4" s="131"/>
      <c r="BT4" s="131"/>
      <c r="BU4" s="131"/>
      <c r="BV4" s="131"/>
      <c r="BW4" s="131"/>
      <c r="BX4" s="131"/>
      <c r="BY4" s="131"/>
      <c r="BZ4" s="131"/>
      <c r="CA4" s="131"/>
      <c r="CB4" s="131"/>
      <c r="CC4" s="131"/>
      <c r="CD4" s="131"/>
      <c r="CE4" s="131"/>
      <c r="CF4" s="131"/>
      <c r="CG4" s="131"/>
      <c r="CH4" s="131"/>
      <c r="CI4" s="131"/>
      <c r="CJ4" s="131"/>
      <c r="CK4" s="131"/>
      <c r="CL4" s="131"/>
      <c r="CM4" s="131"/>
      <c r="CN4" s="131"/>
      <c r="CO4" s="131"/>
      <c r="CP4" s="131"/>
      <c r="CQ4" s="131"/>
      <c r="CR4" s="131"/>
      <c r="CS4" s="131"/>
      <c r="CT4" s="131"/>
      <c r="CU4" s="131"/>
      <c r="CV4" s="131"/>
      <c r="CW4" s="131"/>
      <c r="CX4" s="131"/>
      <c r="CY4" s="131"/>
      <c r="CZ4" s="131"/>
      <c r="DA4" s="131"/>
      <c r="DB4" s="131"/>
      <c r="DC4" s="131"/>
      <c r="DD4" s="131"/>
      <c r="DE4" s="131"/>
      <c r="DF4" s="131"/>
      <c r="DG4" s="131"/>
      <c r="DH4" s="131"/>
      <c r="DI4" s="131"/>
      <c r="DJ4" s="131"/>
      <c r="DK4" s="131"/>
      <c r="DL4" s="131"/>
      <c r="DM4" s="131"/>
      <c r="DN4" s="131"/>
      <c r="DO4" s="131"/>
      <c r="DP4" s="131"/>
      <c r="DQ4" s="131"/>
      <c r="DR4" s="131"/>
      <c r="DS4" s="131"/>
      <c r="DT4" s="131"/>
      <c r="DU4" s="131"/>
      <c r="DV4" s="131"/>
      <c r="DW4" s="131"/>
      <c r="DX4" s="131"/>
      <c r="DY4" s="131"/>
      <c r="DZ4" s="131"/>
      <c r="EA4" s="131"/>
      <c r="EB4" s="131"/>
      <c r="EC4" s="131"/>
      <c r="ED4" s="131"/>
      <c r="EE4" s="131"/>
      <c r="EF4" s="131"/>
      <c r="EG4" s="131"/>
      <c r="EH4" s="131"/>
      <c r="EI4" s="131"/>
      <c r="EJ4" s="131"/>
      <c r="EK4" s="131"/>
      <c r="EL4" s="131"/>
      <c r="EM4" s="131"/>
      <c r="EN4" s="131"/>
      <c r="EO4" s="131"/>
      <c r="EP4" s="131"/>
      <c r="EQ4" s="131"/>
      <c r="ER4" s="131"/>
      <c r="ES4" s="131"/>
      <c r="ET4" s="131"/>
      <c r="EU4" s="131"/>
      <c r="EV4" s="131"/>
      <c r="EW4" s="131"/>
      <c r="EX4" s="131"/>
      <c r="EY4" s="131"/>
      <c r="EZ4" s="131"/>
      <c r="FA4" s="131"/>
      <c r="FB4" s="131"/>
      <c r="FC4" s="131"/>
      <c r="FD4" s="131"/>
      <c r="FE4" s="131"/>
      <c r="FF4" s="131"/>
      <c r="FG4" s="131"/>
      <c r="FH4" s="131"/>
      <c r="FI4" s="131"/>
      <c r="FJ4" s="131"/>
      <c r="FK4" s="131"/>
      <c r="FL4" s="131"/>
      <c r="FM4" s="131"/>
      <c r="FN4" s="131"/>
      <c r="FO4" s="131"/>
      <c r="FP4" s="131"/>
      <c r="FQ4" s="131"/>
      <c r="FR4" s="131"/>
      <c r="FS4" s="131"/>
      <c r="FT4" s="131"/>
      <c r="FU4" s="131"/>
      <c r="FV4" s="131"/>
      <c r="FW4" s="131"/>
      <c r="FX4" s="131"/>
      <c r="FY4" s="131"/>
      <c r="FZ4" s="131"/>
      <c r="GA4" s="131"/>
      <c r="GB4" s="131"/>
      <c r="GC4" s="131"/>
      <c r="GD4" s="131"/>
      <c r="GE4" s="131"/>
      <c r="GF4" s="131"/>
      <c r="GG4" s="131"/>
      <c r="GH4" s="131"/>
      <c r="GI4" s="131"/>
      <c r="GJ4" s="131"/>
      <c r="GK4" s="131"/>
      <c r="GL4" s="131"/>
      <c r="GM4" s="131"/>
      <c r="GN4" s="131"/>
      <c r="GO4" s="131"/>
      <c r="GP4" s="131"/>
      <c r="GQ4" s="131"/>
      <c r="GR4" s="131"/>
      <c r="GS4" s="131"/>
      <c r="GT4" s="131"/>
      <c r="GU4" s="131"/>
      <c r="GV4" s="131"/>
      <c r="GW4" s="131"/>
      <c r="GX4" s="131"/>
      <c r="GY4" s="131"/>
    </row>
    <row r="5" spans="1:207">
      <c r="K5" s="131"/>
      <c r="L5" s="131"/>
      <c r="M5" s="131"/>
      <c r="N5" s="131"/>
      <c r="O5" s="131"/>
      <c r="P5" s="131"/>
      <c r="Q5" s="131"/>
      <c r="R5" s="131"/>
      <c r="S5" s="131"/>
      <c r="T5" s="131"/>
      <c r="U5" s="131"/>
      <c r="V5" s="131"/>
      <c r="W5" s="131"/>
      <c r="X5" s="131"/>
      <c r="Y5" s="131"/>
      <c r="Z5" s="131"/>
      <c r="AA5" s="131"/>
      <c r="AB5" s="131"/>
      <c r="AC5" s="131"/>
      <c r="AD5" s="131"/>
      <c r="AE5" s="131"/>
      <c r="AF5" s="131"/>
      <c r="AG5" s="131"/>
      <c r="AH5" s="131"/>
      <c r="AI5" s="131"/>
      <c r="AJ5" s="131"/>
      <c r="AK5" s="131"/>
      <c r="AL5" s="131"/>
      <c r="AM5" s="131"/>
      <c r="AN5" s="131"/>
      <c r="AO5" s="131"/>
      <c r="AP5" s="131"/>
      <c r="AQ5" s="131"/>
      <c r="AR5" s="131"/>
      <c r="AS5" s="131"/>
      <c r="AT5" s="131"/>
      <c r="AU5" s="131"/>
      <c r="AV5" s="131"/>
      <c r="AW5" s="131"/>
      <c r="AX5" s="131"/>
      <c r="AY5" s="131"/>
      <c r="AZ5" s="131"/>
      <c r="BA5" s="131"/>
      <c r="BB5" s="131"/>
      <c r="BC5" s="131"/>
      <c r="BD5" s="131"/>
      <c r="BE5" s="131"/>
      <c r="BF5" s="131"/>
      <c r="BG5" s="131"/>
      <c r="BH5" s="131"/>
      <c r="BI5" s="131"/>
      <c r="BJ5" s="131"/>
      <c r="BK5" s="131"/>
      <c r="BL5" s="131"/>
      <c r="BM5" s="131"/>
      <c r="BN5" s="131"/>
      <c r="BO5" s="131"/>
      <c r="BP5" s="131"/>
      <c r="BQ5" s="131"/>
      <c r="BR5" s="131"/>
      <c r="BS5" s="131"/>
      <c r="BT5" s="131"/>
      <c r="BU5" s="131"/>
      <c r="BV5" s="131"/>
      <c r="BW5" s="131"/>
      <c r="BX5" s="131"/>
      <c r="BY5" s="131"/>
      <c r="BZ5" s="131"/>
      <c r="CA5" s="131"/>
      <c r="CB5" s="131"/>
      <c r="CC5" s="131"/>
      <c r="CD5" s="131"/>
      <c r="CE5" s="131"/>
      <c r="CF5" s="131"/>
      <c r="CG5" s="131"/>
      <c r="CH5" s="131"/>
      <c r="CI5" s="131"/>
      <c r="CJ5" s="131"/>
      <c r="CK5" s="131"/>
      <c r="CL5" s="131"/>
      <c r="CM5" s="131"/>
      <c r="CN5" s="131"/>
      <c r="CO5" s="131"/>
      <c r="CP5" s="131"/>
      <c r="CQ5" s="131"/>
      <c r="CR5" s="131"/>
      <c r="CS5" s="131"/>
      <c r="CT5" s="131"/>
      <c r="CU5" s="131"/>
      <c r="CV5" s="131"/>
      <c r="CW5" s="131"/>
      <c r="CX5" s="131"/>
      <c r="CY5" s="131"/>
      <c r="CZ5" s="131"/>
      <c r="DA5" s="131"/>
      <c r="DB5" s="131"/>
      <c r="DC5" s="131"/>
      <c r="DD5" s="131"/>
      <c r="DE5" s="131"/>
      <c r="DF5" s="131"/>
      <c r="DG5" s="131"/>
      <c r="DH5" s="131"/>
      <c r="DI5" s="131"/>
      <c r="DJ5" s="131"/>
      <c r="DK5" s="131"/>
      <c r="DL5" s="131"/>
      <c r="DM5" s="131"/>
      <c r="DN5" s="131"/>
      <c r="DO5" s="131"/>
      <c r="DP5" s="131"/>
      <c r="DQ5" s="131"/>
      <c r="DR5" s="131"/>
      <c r="DS5" s="131"/>
      <c r="DT5" s="131"/>
      <c r="DU5" s="131"/>
      <c r="DV5" s="131"/>
      <c r="DW5" s="131"/>
      <c r="DX5" s="131"/>
      <c r="DY5" s="131"/>
      <c r="DZ5" s="131"/>
      <c r="EA5" s="131"/>
      <c r="EB5" s="131"/>
      <c r="EC5" s="131"/>
      <c r="ED5" s="131"/>
      <c r="EE5" s="131"/>
      <c r="EF5" s="131"/>
      <c r="EG5" s="131"/>
      <c r="EH5" s="131"/>
      <c r="EI5" s="131"/>
      <c r="EJ5" s="131"/>
      <c r="EK5" s="131"/>
      <c r="EL5" s="131"/>
      <c r="EM5" s="131"/>
      <c r="EN5" s="131"/>
      <c r="EO5" s="131"/>
      <c r="EP5" s="131"/>
      <c r="EQ5" s="131"/>
      <c r="ER5" s="131"/>
      <c r="ES5" s="131"/>
      <c r="ET5" s="131"/>
      <c r="EU5" s="131"/>
      <c r="EV5" s="131"/>
      <c r="EW5" s="131"/>
      <c r="EX5" s="131"/>
      <c r="EY5" s="131"/>
      <c r="EZ5" s="131"/>
      <c r="FA5" s="131"/>
      <c r="FB5" s="131"/>
      <c r="FC5" s="131"/>
      <c r="FD5" s="131"/>
      <c r="FE5" s="131"/>
      <c r="FF5" s="131"/>
      <c r="FG5" s="131"/>
      <c r="FH5" s="131"/>
      <c r="FI5" s="131"/>
      <c r="FJ5" s="131"/>
      <c r="FK5" s="131"/>
      <c r="FL5" s="131"/>
      <c r="FM5" s="131"/>
      <c r="FN5" s="131"/>
      <c r="FO5" s="131"/>
      <c r="FP5" s="131"/>
      <c r="FQ5" s="131"/>
      <c r="FR5" s="131"/>
      <c r="FS5" s="131"/>
      <c r="FT5" s="131"/>
      <c r="FU5" s="131"/>
      <c r="FV5" s="131"/>
      <c r="FW5" s="131"/>
      <c r="FX5" s="131"/>
      <c r="FY5" s="131"/>
      <c r="FZ5" s="131"/>
      <c r="GA5" s="131"/>
      <c r="GB5" s="131"/>
      <c r="GC5" s="131"/>
      <c r="GD5" s="131"/>
      <c r="GE5" s="131"/>
      <c r="GF5" s="131"/>
      <c r="GG5" s="131"/>
      <c r="GH5" s="131"/>
      <c r="GI5" s="131"/>
      <c r="GJ5" s="131"/>
      <c r="GK5" s="131"/>
      <c r="GL5" s="131"/>
      <c r="GM5" s="131"/>
      <c r="GN5" s="131"/>
      <c r="GO5" s="131"/>
      <c r="GP5" s="131"/>
      <c r="GQ5" s="131"/>
      <c r="GR5" s="131"/>
      <c r="GS5" s="131"/>
      <c r="GT5" s="131"/>
      <c r="GU5" s="131"/>
      <c r="GV5" s="131"/>
      <c r="GW5" s="131"/>
      <c r="GX5" s="131"/>
      <c r="GY5" s="131"/>
    </row>
    <row r="6" spans="1:207">
      <c r="K6" s="131"/>
      <c r="L6" s="131"/>
      <c r="M6" s="131"/>
      <c r="N6" s="131"/>
      <c r="O6" s="131"/>
      <c r="P6" s="131"/>
      <c r="Q6" s="131"/>
      <c r="R6" s="131"/>
      <c r="S6" s="131"/>
      <c r="T6" s="131"/>
      <c r="U6" s="131"/>
      <c r="V6" s="131"/>
      <c r="W6" s="131"/>
      <c r="X6" s="131"/>
      <c r="Y6" s="131"/>
      <c r="Z6" s="131"/>
      <c r="AA6" s="131"/>
      <c r="AB6" s="131"/>
      <c r="AC6" s="131"/>
      <c r="AD6" s="131"/>
      <c r="AE6" s="131"/>
      <c r="AF6" s="131"/>
      <c r="AG6" s="131"/>
      <c r="AH6" s="131"/>
      <c r="AI6" s="131"/>
      <c r="AJ6" s="131"/>
      <c r="AK6" s="131"/>
      <c r="AL6" s="131"/>
      <c r="AM6" s="131"/>
      <c r="AN6" s="131"/>
      <c r="AO6" s="131"/>
      <c r="AP6" s="131"/>
      <c r="AQ6" s="131"/>
      <c r="AR6" s="131"/>
      <c r="AS6" s="131"/>
      <c r="AT6" s="131"/>
      <c r="AU6" s="131"/>
      <c r="AV6" s="131"/>
      <c r="AW6" s="131"/>
      <c r="AX6" s="131"/>
      <c r="AY6" s="131"/>
      <c r="AZ6" s="131"/>
      <c r="BA6" s="131"/>
      <c r="BB6" s="131"/>
      <c r="BC6" s="131"/>
      <c r="BD6" s="131"/>
      <c r="BE6" s="131"/>
      <c r="BF6" s="131"/>
      <c r="BG6" s="131"/>
      <c r="BH6" s="131"/>
      <c r="BI6" s="131"/>
      <c r="BJ6" s="131"/>
      <c r="BK6" s="131"/>
      <c r="BL6" s="131"/>
      <c r="BM6" s="131"/>
      <c r="BN6" s="131"/>
      <c r="BO6" s="131"/>
      <c r="BP6" s="131"/>
      <c r="BQ6" s="131"/>
      <c r="BR6" s="131"/>
      <c r="BS6" s="131"/>
      <c r="BT6" s="131"/>
      <c r="BU6" s="131"/>
      <c r="BV6" s="131"/>
      <c r="BW6" s="131"/>
      <c r="BX6" s="131"/>
      <c r="BY6" s="131"/>
      <c r="BZ6" s="131"/>
      <c r="CA6" s="131"/>
      <c r="CB6" s="131"/>
      <c r="CC6" s="131"/>
      <c r="CD6" s="131"/>
      <c r="CE6" s="131"/>
      <c r="CF6" s="131"/>
      <c r="CG6" s="131"/>
      <c r="CH6" s="131"/>
      <c r="CI6" s="131"/>
      <c r="CJ6" s="131"/>
      <c r="CK6" s="131"/>
      <c r="CL6" s="131"/>
      <c r="CM6" s="131"/>
      <c r="CN6" s="131"/>
      <c r="CO6" s="131"/>
      <c r="CP6" s="131"/>
      <c r="CQ6" s="131"/>
      <c r="CR6" s="131"/>
      <c r="CS6" s="131"/>
      <c r="CT6" s="131"/>
      <c r="CU6" s="131"/>
      <c r="CV6" s="131"/>
      <c r="CW6" s="131"/>
      <c r="CX6" s="131"/>
      <c r="CY6" s="131"/>
      <c r="CZ6" s="131"/>
      <c r="DA6" s="131"/>
      <c r="DB6" s="131"/>
      <c r="DC6" s="131"/>
      <c r="DD6" s="131"/>
      <c r="DE6" s="131"/>
      <c r="DF6" s="131"/>
      <c r="DG6" s="131"/>
      <c r="DH6" s="131"/>
      <c r="DI6" s="131"/>
      <c r="DJ6" s="131"/>
      <c r="DK6" s="131"/>
      <c r="DL6" s="131"/>
      <c r="DM6" s="131"/>
      <c r="DN6" s="131"/>
      <c r="DO6" s="131"/>
      <c r="DP6" s="131"/>
      <c r="DQ6" s="131"/>
      <c r="DR6" s="131"/>
      <c r="DS6" s="131"/>
      <c r="DT6" s="131"/>
      <c r="DU6" s="131"/>
      <c r="DV6" s="131"/>
      <c r="DW6" s="131"/>
      <c r="DX6" s="131"/>
      <c r="DY6" s="131"/>
      <c r="DZ6" s="131"/>
      <c r="EA6" s="131"/>
      <c r="EB6" s="131"/>
      <c r="EC6" s="131"/>
      <c r="ED6" s="131"/>
      <c r="EE6" s="131"/>
      <c r="EF6" s="131"/>
      <c r="EG6" s="131"/>
      <c r="EH6" s="131"/>
      <c r="EI6" s="131"/>
      <c r="EJ6" s="131"/>
      <c r="EK6" s="131"/>
      <c r="EL6" s="131"/>
      <c r="EM6" s="131"/>
      <c r="EN6" s="131"/>
      <c r="EO6" s="131"/>
      <c r="EP6" s="131"/>
      <c r="EQ6" s="131"/>
      <c r="ER6" s="131"/>
      <c r="ES6" s="131"/>
      <c r="ET6" s="131"/>
      <c r="EU6" s="131"/>
      <c r="EV6" s="131"/>
      <c r="EW6" s="131"/>
      <c r="EX6" s="131"/>
      <c r="EY6" s="131"/>
      <c r="EZ6" s="131"/>
      <c r="FA6" s="131"/>
      <c r="FB6" s="131"/>
      <c r="FC6" s="131"/>
      <c r="FD6" s="131"/>
      <c r="FE6" s="131"/>
      <c r="FF6" s="131"/>
      <c r="FG6" s="131"/>
      <c r="FH6" s="131"/>
      <c r="FI6" s="131"/>
      <c r="FJ6" s="131"/>
      <c r="FK6" s="131"/>
      <c r="FL6" s="131"/>
      <c r="FM6" s="131"/>
      <c r="FN6" s="131"/>
      <c r="FO6" s="131"/>
      <c r="FP6" s="131"/>
      <c r="FQ6" s="131"/>
      <c r="FR6" s="131"/>
      <c r="FS6" s="131"/>
      <c r="FT6" s="131"/>
      <c r="FU6" s="131"/>
      <c r="FV6" s="131"/>
      <c r="FW6" s="131"/>
      <c r="FX6" s="131"/>
      <c r="FY6" s="131"/>
      <c r="FZ6" s="131"/>
      <c r="GA6" s="131"/>
      <c r="GB6" s="131"/>
      <c r="GC6" s="131"/>
      <c r="GD6" s="131"/>
      <c r="GE6" s="131"/>
      <c r="GF6" s="131"/>
      <c r="GG6" s="131"/>
      <c r="GH6" s="131"/>
      <c r="GI6" s="131"/>
      <c r="GJ6" s="131"/>
      <c r="GK6" s="131"/>
      <c r="GL6" s="131"/>
      <c r="GM6" s="131"/>
      <c r="GN6" s="131"/>
      <c r="GO6" s="131"/>
      <c r="GP6" s="131"/>
      <c r="GQ6" s="131"/>
      <c r="GR6" s="131"/>
      <c r="GS6" s="131"/>
      <c r="GT6" s="131"/>
      <c r="GU6" s="131"/>
      <c r="GV6" s="131"/>
      <c r="GW6" s="131"/>
      <c r="GX6" s="131"/>
      <c r="GY6" s="131"/>
    </row>
    <row r="7" spans="1:207">
      <c r="K7" s="131"/>
      <c r="L7" s="131"/>
      <c r="M7" s="131"/>
      <c r="N7" s="131"/>
      <c r="O7" s="131"/>
      <c r="P7" s="131"/>
      <c r="Q7" s="131"/>
      <c r="R7" s="131"/>
      <c r="S7" s="131"/>
      <c r="T7" s="131"/>
      <c r="U7" s="131"/>
      <c r="V7" s="131"/>
      <c r="W7" s="131"/>
      <c r="X7" s="131"/>
      <c r="Y7" s="131"/>
      <c r="Z7" s="131"/>
      <c r="AA7" s="131"/>
      <c r="AB7" s="131"/>
      <c r="AC7" s="131"/>
      <c r="AD7" s="131"/>
      <c r="AE7" s="131"/>
      <c r="AF7" s="131"/>
      <c r="AG7" s="131"/>
      <c r="AH7" s="131"/>
      <c r="AI7" s="131"/>
      <c r="AJ7" s="131"/>
      <c r="AK7" s="131"/>
      <c r="AL7" s="131"/>
      <c r="AM7" s="131"/>
      <c r="AN7" s="131"/>
      <c r="AO7" s="131"/>
      <c r="AP7" s="131"/>
      <c r="AQ7" s="131"/>
      <c r="AR7" s="131"/>
      <c r="AS7" s="131"/>
      <c r="AT7" s="131"/>
      <c r="AU7" s="131"/>
      <c r="AV7" s="131"/>
      <c r="AW7" s="131"/>
      <c r="AX7" s="131"/>
      <c r="AY7" s="131"/>
      <c r="AZ7" s="131"/>
      <c r="BA7" s="131"/>
      <c r="BB7" s="131"/>
      <c r="BC7" s="131"/>
      <c r="BD7" s="131"/>
      <c r="BE7" s="131"/>
      <c r="BF7" s="131"/>
      <c r="BG7" s="131"/>
      <c r="BH7" s="131"/>
      <c r="BI7" s="131"/>
      <c r="BJ7" s="131"/>
      <c r="BK7" s="131"/>
      <c r="BL7" s="131"/>
      <c r="BM7" s="131"/>
      <c r="BN7" s="131"/>
      <c r="BO7" s="131"/>
      <c r="BP7" s="131"/>
      <c r="BQ7" s="131"/>
      <c r="BR7" s="131"/>
      <c r="BS7" s="131"/>
      <c r="BT7" s="131"/>
      <c r="BU7" s="131"/>
      <c r="BV7" s="131"/>
      <c r="BW7" s="131"/>
      <c r="BX7" s="131"/>
      <c r="BY7" s="131"/>
      <c r="BZ7" s="131"/>
      <c r="CA7" s="131"/>
      <c r="CB7" s="131"/>
      <c r="CC7" s="131"/>
      <c r="CD7" s="131"/>
      <c r="CE7" s="131"/>
      <c r="CF7" s="131"/>
      <c r="CG7" s="131"/>
      <c r="CH7" s="131"/>
      <c r="CI7" s="131"/>
      <c r="CJ7" s="131"/>
      <c r="CK7" s="131"/>
      <c r="CL7" s="131"/>
      <c r="CM7" s="131"/>
      <c r="CN7" s="131"/>
      <c r="CO7" s="131"/>
      <c r="CP7" s="131"/>
      <c r="CQ7" s="131"/>
      <c r="CR7" s="131"/>
      <c r="CS7" s="131"/>
      <c r="CT7" s="131"/>
      <c r="CU7" s="131"/>
      <c r="CV7" s="131"/>
      <c r="CW7" s="131"/>
      <c r="CX7" s="131"/>
      <c r="CY7" s="131"/>
      <c r="CZ7" s="131"/>
      <c r="DA7" s="131"/>
      <c r="DB7" s="131"/>
      <c r="DC7" s="131"/>
      <c r="DD7" s="131"/>
      <c r="DE7" s="131"/>
      <c r="DF7" s="131"/>
      <c r="DG7" s="131"/>
      <c r="DH7" s="131"/>
      <c r="DI7" s="131"/>
      <c r="DJ7" s="131"/>
      <c r="DK7" s="131"/>
      <c r="DL7" s="131"/>
      <c r="DM7" s="131"/>
      <c r="DN7" s="131"/>
      <c r="DO7" s="131"/>
      <c r="DP7" s="131"/>
      <c r="DQ7" s="131"/>
      <c r="DR7" s="131"/>
      <c r="DS7" s="131"/>
      <c r="DT7" s="131"/>
      <c r="DU7" s="131"/>
      <c r="DV7" s="131"/>
      <c r="DW7" s="131"/>
      <c r="DX7" s="131"/>
      <c r="DY7" s="131"/>
      <c r="DZ7" s="131"/>
      <c r="EA7" s="131"/>
      <c r="EB7" s="131"/>
      <c r="EC7" s="131"/>
      <c r="ED7" s="131"/>
      <c r="EE7" s="131"/>
      <c r="EF7" s="131"/>
      <c r="EG7" s="131"/>
      <c r="EH7" s="131"/>
      <c r="EI7" s="131"/>
      <c r="EJ7" s="131"/>
      <c r="EK7" s="131"/>
      <c r="EL7" s="131"/>
      <c r="EM7" s="131"/>
      <c r="EN7" s="131"/>
      <c r="EO7" s="131"/>
      <c r="EP7" s="131"/>
      <c r="EQ7" s="131"/>
      <c r="ER7" s="131"/>
      <c r="ES7" s="131"/>
      <c r="ET7" s="131"/>
      <c r="EU7" s="131"/>
      <c r="EV7" s="131"/>
      <c r="EW7" s="131"/>
      <c r="EX7" s="131"/>
      <c r="EY7" s="131"/>
      <c r="EZ7" s="131"/>
      <c r="FA7" s="131"/>
      <c r="FB7" s="131"/>
      <c r="FC7" s="131"/>
      <c r="FD7" s="131"/>
      <c r="FE7" s="131"/>
      <c r="FF7" s="131"/>
      <c r="FG7" s="131"/>
      <c r="FH7" s="131"/>
      <c r="FI7" s="131"/>
      <c r="FJ7" s="131"/>
      <c r="FK7" s="131"/>
      <c r="FL7" s="131"/>
      <c r="FM7" s="131"/>
      <c r="FN7" s="131"/>
      <c r="FO7" s="131"/>
      <c r="FP7" s="131"/>
      <c r="FQ7" s="131"/>
      <c r="FR7" s="131"/>
      <c r="FS7" s="131"/>
      <c r="FT7" s="131"/>
      <c r="FU7" s="131"/>
      <c r="FV7" s="131"/>
      <c r="FW7" s="131"/>
      <c r="FX7" s="131"/>
      <c r="FY7" s="131"/>
      <c r="FZ7" s="131"/>
      <c r="GA7" s="131"/>
      <c r="GB7" s="131"/>
      <c r="GC7" s="131"/>
      <c r="GD7" s="131"/>
      <c r="GE7" s="131"/>
      <c r="GF7" s="131"/>
      <c r="GG7" s="131"/>
      <c r="GH7" s="131"/>
      <c r="GI7" s="131"/>
      <c r="GJ7" s="131"/>
      <c r="GK7" s="131"/>
      <c r="GL7" s="131"/>
      <c r="GM7" s="131"/>
      <c r="GN7" s="131"/>
      <c r="GO7" s="131"/>
      <c r="GP7" s="131"/>
      <c r="GQ7" s="131"/>
      <c r="GR7" s="131"/>
      <c r="GS7" s="131"/>
      <c r="GT7" s="131"/>
      <c r="GU7" s="131"/>
      <c r="GV7" s="131"/>
      <c r="GW7" s="131"/>
      <c r="GX7" s="131"/>
      <c r="GY7" s="131"/>
    </row>
    <row r="8" spans="1:207">
      <c r="K8" s="131"/>
      <c r="L8" s="131"/>
      <c r="M8" s="131"/>
      <c r="N8" s="131"/>
      <c r="O8" s="131"/>
      <c r="P8" s="131"/>
      <c r="Q8" s="131"/>
      <c r="R8" s="131"/>
      <c r="S8" s="131"/>
      <c r="T8" s="131"/>
      <c r="U8" s="131"/>
      <c r="V8" s="131"/>
      <c r="W8" s="131"/>
      <c r="X8" s="131"/>
      <c r="Y8" s="131"/>
      <c r="Z8" s="131"/>
      <c r="AA8" s="131"/>
      <c r="AB8" s="131"/>
      <c r="AC8" s="131"/>
      <c r="AD8" s="131"/>
      <c r="AE8" s="131"/>
      <c r="AF8" s="131"/>
      <c r="AG8" s="131"/>
      <c r="AH8" s="131"/>
      <c r="AI8" s="131"/>
      <c r="AJ8" s="131"/>
      <c r="AK8" s="131"/>
      <c r="AL8" s="131"/>
      <c r="AM8" s="131"/>
      <c r="AN8" s="131"/>
      <c r="AO8" s="131"/>
      <c r="AP8" s="131"/>
      <c r="AQ8" s="131"/>
      <c r="AR8" s="131"/>
      <c r="AS8" s="131"/>
      <c r="AT8" s="131"/>
      <c r="AU8" s="131"/>
      <c r="AV8" s="131"/>
      <c r="AW8" s="131"/>
      <c r="AX8" s="131"/>
      <c r="AY8" s="131"/>
      <c r="AZ8" s="131"/>
      <c r="BA8" s="131"/>
      <c r="BB8" s="131"/>
      <c r="BC8" s="131"/>
      <c r="BD8" s="131"/>
      <c r="BE8" s="131"/>
      <c r="BF8" s="131"/>
      <c r="BG8" s="131"/>
      <c r="BH8" s="131"/>
      <c r="BI8" s="131"/>
      <c r="BJ8" s="131"/>
      <c r="BK8" s="131"/>
      <c r="BL8" s="131"/>
      <c r="BM8" s="131"/>
      <c r="BN8" s="131"/>
      <c r="BO8" s="131"/>
      <c r="BP8" s="131"/>
      <c r="BQ8" s="131"/>
      <c r="BR8" s="131"/>
      <c r="BS8" s="131"/>
      <c r="BT8" s="131"/>
      <c r="BU8" s="131"/>
      <c r="BV8" s="131"/>
      <c r="BW8" s="131"/>
      <c r="BX8" s="131"/>
      <c r="BY8" s="131"/>
      <c r="BZ8" s="131"/>
      <c r="CA8" s="131"/>
      <c r="CB8" s="131"/>
      <c r="CC8" s="131"/>
      <c r="CD8" s="131"/>
      <c r="CE8" s="131"/>
      <c r="CF8" s="131"/>
      <c r="CG8" s="131"/>
      <c r="CH8" s="131"/>
      <c r="CI8" s="131"/>
      <c r="CJ8" s="131"/>
      <c r="CK8" s="131"/>
      <c r="CL8" s="131"/>
      <c r="CM8" s="131"/>
      <c r="CN8" s="131"/>
      <c r="CO8" s="131"/>
      <c r="CP8" s="131"/>
      <c r="CQ8" s="131"/>
      <c r="CR8" s="131"/>
      <c r="CS8" s="131"/>
      <c r="CT8" s="131"/>
      <c r="CU8" s="131"/>
      <c r="CV8" s="131"/>
      <c r="CW8" s="131"/>
      <c r="CX8" s="131"/>
      <c r="CY8" s="131"/>
      <c r="CZ8" s="131"/>
      <c r="DA8" s="131"/>
      <c r="DB8" s="131"/>
      <c r="DC8" s="131"/>
      <c r="DD8" s="131"/>
      <c r="DE8" s="131"/>
      <c r="DF8" s="131"/>
      <c r="DG8" s="131"/>
      <c r="DH8" s="131"/>
      <c r="DI8" s="131"/>
      <c r="DJ8" s="131"/>
      <c r="DK8" s="131"/>
      <c r="DL8" s="131"/>
      <c r="DM8" s="131"/>
      <c r="DN8" s="131"/>
      <c r="DO8" s="131"/>
      <c r="DP8" s="131"/>
      <c r="DQ8" s="131"/>
      <c r="DR8" s="131"/>
      <c r="DS8" s="131"/>
      <c r="DT8" s="131"/>
      <c r="DU8" s="131"/>
      <c r="DV8" s="131"/>
      <c r="DW8" s="131"/>
      <c r="DX8" s="131"/>
      <c r="DY8" s="131"/>
      <c r="DZ8" s="131"/>
      <c r="EA8" s="131"/>
      <c r="EB8" s="131"/>
      <c r="EC8" s="131"/>
      <c r="ED8" s="131"/>
      <c r="EE8" s="131"/>
      <c r="EF8" s="131"/>
      <c r="EG8" s="131"/>
      <c r="EH8" s="131"/>
      <c r="EI8" s="131"/>
      <c r="EJ8" s="131"/>
      <c r="EK8" s="131"/>
      <c r="EL8" s="131"/>
      <c r="EM8" s="131"/>
      <c r="EN8" s="131"/>
      <c r="EO8" s="131"/>
      <c r="EP8" s="131"/>
      <c r="EQ8" s="131"/>
      <c r="ER8" s="131"/>
      <c r="ES8" s="131"/>
      <c r="ET8" s="131"/>
      <c r="EU8" s="131"/>
      <c r="EV8" s="131"/>
      <c r="EW8" s="131"/>
      <c r="EX8" s="131"/>
      <c r="EY8" s="131"/>
      <c r="EZ8" s="131"/>
      <c r="FA8" s="131"/>
      <c r="FB8" s="131"/>
      <c r="FC8" s="131"/>
      <c r="FD8" s="131"/>
      <c r="FE8" s="131"/>
      <c r="FF8" s="131"/>
      <c r="FG8" s="131"/>
      <c r="FH8" s="131"/>
      <c r="FI8" s="131"/>
      <c r="FJ8" s="131"/>
      <c r="FK8" s="131"/>
      <c r="FL8" s="131"/>
      <c r="FM8" s="131"/>
      <c r="FN8" s="131"/>
      <c r="FO8" s="131"/>
      <c r="FP8" s="131"/>
      <c r="FQ8" s="131"/>
      <c r="FR8" s="131"/>
      <c r="FS8" s="131"/>
      <c r="FT8" s="131"/>
      <c r="FU8" s="131"/>
      <c r="FV8" s="131"/>
      <c r="FW8" s="131"/>
      <c r="FX8" s="131"/>
      <c r="FY8" s="131"/>
      <c r="FZ8" s="131"/>
      <c r="GA8" s="131"/>
      <c r="GB8" s="131"/>
      <c r="GC8" s="131"/>
      <c r="GD8" s="131"/>
      <c r="GE8" s="131"/>
      <c r="GF8" s="131"/>
      <c r="GG8" s="131"/>
      <c r="GH8" s="131"/>
      <c r="GI8" s="131"/>
      <c r="GJ8" s="131"/>
      <c r="GK8" s="131"/>
      <c r="GL8" s="131"/>
      <c r="GM8" s="131"/>
      <c r="GN8" s="131"/>
      <c r="GO8" s="131"/>
      <c r="GP8" s="131"/>
      <c r="GQ8" s="131"/>
      <c r="GR8" s="131"/>
      <c r="GS8" s="131"/>
      <c r="GT8" s="131"/>
      <c r="GU8" s="131"/>
      <c r="GV8" s="131"/>
      <c r="GW8" s="131"/>
      <c r="GX8" s="131"/>
      <c r="GY8" s="131"/>
    </row>
    <row r="9" spans="1:207" ht="18" customHeight="1">
      <c r="A9" s="150" t="s">
        <v>133</v>
      </c>
      <c r="B9" s="150"/>
      <c r="C9" s="150"/>
      <c r="D9" s="150"/>
      <c r="E9" s="150"/>
      <c r="F9" s="150"/>
      <c r="G9" s="150"/>
      <c r="H9" s="150"/>
      <c r="I9" s="150"/>
      <c r="J9" s="150"/>
      <c r="K9" s="150"/>
      <c r="L9" s="131"/>
      <c r="M9" s="131"/>
      <c r="N9" s="131"/>
      <c r="O9" s="131"/>
      <c r="P9" s="131"/>
      <c r="Q9" s="131"/>
      <c r="R9" s="131"/>
      <c r="S9" s="131"/>
      <c r="T9" s="131"/>
      <c r="U9" s="131"/>
      <c r="V9" s="131"/>
      <c r="W9" s="131"/>
      <c r="X9" s="131"/>
      <c r="Y9" s="131"/>
      <c r="Z9" s="131"/>
      <c r="AA9" s="281"/>
      <c r="AB9" s="131"/>
      <c r="AC9" s="131"/>
      <c r="AD9" s="131"/>
      <c r="AE9" s="131"/>
      <c r="AF9" s="131"/>
      <c r="AG9" s="131"/>
      <c r="AH9" s="131"/>
      <c r="AI9" s="131"/>
      <c r="AJ9" s="131"/>
      <c r="AK9" s="131"/>
      <c r="AL9" s="131"/>
      <c r="AM9" s="131"/>
      <c r="AN9" s="131"/>
      <c r="AO9" s="131"/>
      <c r="AP9" s="131"/>
      <c r="AQ9" s="131"/>
      <c r="AR9" s="131"/>
      <c r="AS9" s="131"/>
      <c r="AT9" s="131"/>
      <c r="AU9" s="131"/>
      <c r="AV9" s="131"/>
      <c r="AW9" s="131"/>
      <c r="AX9" s="131"/>
      <c r="AY9" s="131"/>
      <c r="AZ9" s="131"/>
      <c r="BA9" s="131"/>
      <c r="BB9" s="131"/>
      <c r="BC9" s="131"/>
      <c r="BD9" s="131"/>
      <c r="BE9" s="131"/>
      <c r="BF9" s="131"/>
      <c r="BG9" s="131"/>
      <c r="BH9" s="131"/>
      <c r="BI9" s="131"/>
      <c r="BJ9" s="131"/>
      <c r="BK9" s="131"/>
      <c r="BL9" s="131"/>
      <c r="BM9" s="131"/>
      <c r="BN9" s="131"/>
      <c r="BO9" s="131"/>
      <c r="BP9" s="131"/>
      <c r="BQ9" s="131"/>
      <c r="BR9" s="131"/>
      <c r="BS9" s="131"/>
      <c r="BT9" s="131"/>
      <c r="BU9" s="131"/>
      <c r="BV9" s="131"/>
      <c r="BW9" s="131"/>
      <c r="BX9" s="131"/>
      <c r="BY9" s="131"/>
      <c r="BZ9" s="131"/>
      <c r="CA9" s="131"/>
      <c r="CB9" s="131"/>
      <c r="CC9" s="131"/>
      <c r="CD9" s="131"/>
      <c r="CE9" s="131"/>
      <c r="CF9" s="131"/>
      <c r="CG9" s="131"/>
      <c r="CH9" s="131"/>
      <c r="CI9" s="131"/>
      <c r="CJ9" s="131"/>
      <c r="CK9" s="131"/>
      <c r="CL9" s="131"/>
      <c r="CM9" s="131"/>
      <c r="CN9" s="131"/>
      <c r="CO9" s="131"/>
      <c r="CP9" s="131"/>
      <c r="CQ9" s="131"/>
      <c r="CR9" s="131"/>
      <c r="CS9" s="131"/>
      <c r="CT9" s="131"/>
      <c r="CU9" s="131"/>
      <c r="CV9" s="131"/>
      <c r="CW9" s="131"/>
      <c r="CX9" s="131"/>
      <c r="CY9" s="131"/>
      <c r="CZ9" s="131"/>
      <c r="DA9" s="131"/>
      <c r="DB9" s="131"/>
      <c r="DC9" s="131"/>
      <c r="DD9" s="131"/>
      <c r="DE9" s="131"/>
      <c r="DF9" s="131"/>
      <c r="DG9" s="131"/>
      <c r="DH9" s="131"/>
      <c r="DI9" s="131"/>
      <c r="DJ9" s="131"/>
      <c r="DK9" s="131"/>
      <c r="DL9" s="131"/>
      <c r="DM9" s="131"/>
      <c r="DN9" s="131"/>
      <c r="DO9" s="131"/>
      <c r="DP9" s="131"/>
      <c r="DQ9" s="131"/>
      <c r="DR9" s="131"/>
      <c r="DS9" s="131"/>
      <c r="DT9" s="131"/>
      <c r="DU9" s="131"/>
      <c r="DV9" s="131"/>
      <c r="DW9" s="131"/>
      <c r="DX9" s="131"/>
      <c r="DY9" s="131"/>
      <c r="DZ9" s="131"/>
      <c r="EA9" s="131"/>
      <c r="EB9" s="131"/>
      <c r="EC9" s="131"/>
      <c r="ED9" s="131"/>
      <c r="EE9" s="131"/>
      <c r="EF9" s="131"/>
      <c r="EG9" s="131"/>
      <c r="EH9" s="131"/>
      <c r="EI9" s="131"/>
      <c r="EJ9" s="131"/>
      <c r="EK9" s="131"/>
      <c r="EL9" s="131"/>
      <c r="EM9" s="131"/>
      <c r="EN9" s="131"/>
      <c r="EO9" s="131"/>
      <c r="EP9" s="131"/>
      <c r="EQ9" s="131"/>
      <c r="ER9" s="131"/>
      <c r="ES9" s="131"/>
      <c r="ET9" s="131"/>
      <c r="EU9" s="131"/>
      <c r="EV9" s="131"/>
      <c r="EW9" s="131"/>
      <c r="EX9" s="131"/>
      <c r="EY9" s="131"/>
      <c r="EZ9" s="131"/>
      <c r="FA9" s="131"/>
      <c r="FB9" s="131"/>
      <c r="FC9" s="131"/>
      <c r="FD9" s="131"/>
      <c r="FE9" s="131"/>
      <c r="FF9" s="131"/>
      <c r="FG9" s="131"/>
      <c r="FH9" s="131"/>
      <c r="FI9" s="131"/>
      <c r="FJ9" s="131"/>
      <c r="FK9" s="131"/>
      <c r="FL9" s="131"/>
      <c r="FM9" s="131"/>
      <c r="FN9" s="131"/>
      <c r="FO9" s="131"/>
      <c r="FP9" s="131"/>
      <c r="FQ9" s="131"/>
      <c r="FR9" s="131"/>
      <c r="FS9" s="131"/>
      <c r="FT9" s="131"/>
      <c r="FU9" s="131"/>
      <c r="FV9" s="131"/>
      <c r="FW9" s="131"/>
      <c r="FX9" s="131"/>
      <c r="FY9" s="131"/>
      <c r="FZ9" s="131"/>
      <c r="GA9" s="131"/>
      <c r="GB9" s="131"/>
      <c r="GC9" s="131"/>
      <c r="GD9" s="131"/>
      <c r="GE9" s="131"/>
      <c r="GF9" s="131"/>
      <c r="GG9" s="131"/>
      <c r="GH9" s="131"/>
      <c r="GI9" s="131"/>
      <c r="GJ9" s="131"/>
      <c r="GK9" s="131"/>
      <c r="GL9" s="131"/>
      <c r="GM9" s="131"/>
      <c r="GN9" s="131"/>
      <c r="GO9" s="131"/>
      <c r="GP9" s="131"/>
      <c r="GQ9" s="131"/>
      <c r="GR9" s="131"/>
      <c r="GS9" s="131"/>
      <c r="GT9" s="131"/>
      <c r="GU9" s="131"/>
      <c r="GV9" s="131"/>
      <c r="GW9" s="131"/>
      <c r="GX9" s="131"/>
      <c r="GY9" s="131"/>
    </row>
    <row r="10" spans="1:207" s="135" customFormat="1" ht="16" customHeight="1">
      <c r="L10" s="86"/>
      <c r="M10" s="86"/>
      <c r="N10" s="86"/>
      <c r="O10" s="86"/>
      <c r="P10" s="86"/>
      <c r="Q10" s="86"/>
      <c r="R10" s="86"/>
      <c r="S10" s="86"/>
      <c r="T10" s="86"/>
      <c r="U10" s="86"/>
      <c r="V10" s="86"/>
      <c r="W10" s="86"/>
      <c r="X10" s="86"/>
      <c r="Y10" s="86"/>
      <c r="Z10" s="86"/>
      <c r="AA10" s="282"/>
      <c r="AB10" s="131"/>
      <c r="AC10" s="86"/>
      <c r="AD10" s="86"/>
      <c r="AE10" s="86"/>
      <c r="AF10" s="86"/>
      <c r="AG10" s="86"/>
      <c r="AH10" s="86"/>
      <c r="AI10" s="86"/>
      <c r="AJ10" s="86"/>
      <c r="AK10" s="86"/>
      <c r="AL10" s="86"/>
      <c r="AM10" s="86"/>
      <c r="AN10" s="86"/>
      <c r="AO10" s="86"/>
      <c r="AP10" s="86"/>
      <c r="AQ10" s="86"/>
      <c r="AR10" s="86"/>
      <c r="AS10" s="86"/>
      <c r="AT10" s="86"/>
      <c r="AU10" s="86"/>
      <c r="AV10" s="86"/>
      <c r="AW10" s="86"/>
      <c r="AX10" s="86"/>
      <c r="AY10" s="86"/>
      <c r="AZ10" s="86"/>
      <c r="BA10" s="86"/>
      <c r="BB10" s="86"/>
      <c r="BC10" s="86"/>
      <c r="BD10" s="86"/>
      <c r="BE10" s="86"/>
      <c r="BF10" s="86"/>
      <c r="BG10" s="86"/>
      <c r="BH10" s="86"/>
      <c r="BI10" s="86"/>
      <c r="BJ10" s="86"/>
      <c r="BK10" s="86"/>
      <c r="BL10" s="86"/>
      <c r="BM10" s="86"/>
      <c r="BN10" s="86"/>
      <c r="BO10" s="86"/>
      <c r="BP10" s="86"/>
      <c r="BQ10" s="86"/>
      <c r="BR10" s="86"/>
      <c r="BS10" s="86"/>
      <c r="BT10" s="86"/>
      <c r="BU10" s="86"/>
      <c r="BV10" s="86"/>
      <c r="BW10" s="86"/>
      <c r="BX10" s="86"/>
      <c r="BY10" s="86"/>
      <c r="BZ10" s="86"/>
      <c r="CA10" s="86"/>
      <c r="CB10" s="86"/>
      <c r="CC10" s="86"/>
      <c r="CD10" s="86"/>
      <c r="CE10" s="86"/>
      <c r="CF10" s="86"/>
      <c r="CG10" s="86"/>
      <c r="CH10" s="86"/>
      <c r="CI10" s="86"/>
      <c r="CJ10" s="86"/>
      <c r="CK10" s="86"/>
      <c r="CL10" s="86"/>
      <c r="CM10" s="86"/>
      <c r="CN10" s="86"/>
      <c r="CO10" s="86"/>
      <c r="CP10" s="86"/>
      <c r="CQ10" s="86"/>
      <c r="CR10" s="86"/>
      <c r="CS10" s="86"/>
      <c r="CT10" s="86"/>
      <c r="CU10" s="86"/>
      <c r="CV10" s="86"/>
      <c r="CW10" s="86"/>
      <c r="CX10" s="86"/>
      <c r="CY10" s="86"/>
      <c r="CZ10" s="86"/>
      <c r="DA10" s="86"/>
      <c r="DB10" s="86"/>
      <c r="DC10" s="86"/>
      <c r="DD10" s="86"/>
      <c r="DE10" s="86"/>
      <c r="DF10" s="86"/>
      <c r="DG10" s="86"/>
      <c r="DH10" s="86"/>
      <c r="DI10" s="86"/>
      <c r="DJ10" s="86"/>
      <c r="DK10" s="86"/>
      <c r="DL10" s="86"/>
      <c r="DM10" s="86"/>
      <c r="DN10" s="86"/>
      <c r="DO10" s="86"/>
      <c r="DP10" s="86"/>
      <c r="DQ10" s="86"/>
      <c r="DR10" s="86"/>
      <c r="DS10" s="86"/>
      <c r="DT10" s="86"/>
      <c r="DU10" s="86"/>
      <c r="DV10" s="86"/>
      <c r="DW10" s="86"/>
      <c r="DX10" s="86"/>
      <c r="DY10" s="86"/>
      <c r="DZ10" s="86"/>
      <c r="EA10" s="86"/>
      <c r="EB10" s="86"/>
      <c r="EC10" s="86"/>
      <c r="ED10" s="86"/>
      <c r="EE10" s="86"/>
      <c r="EF10" s="86"/>
      <c r="EG10" s="86"/>
      <c r="EH10" s="86"/>
      <c r="EI10" s="86"/>
      <c r="EJ10" s="86"/>
      <c r="EK10" s="86"/>
      <c r="EL10" s="86"/>
      <c r="EM10" s="86"/>
      <c r="EN10" s="86"/>
      <c r="EO10" s="86"/>
      <c r="EP10" s="86"/>
      <c r="EQ10" s="86"/>
      <c r="ER10" s="86"/>
      <c r="ES10" s="86"/>
      <c r="ET10" s="86"/>
      <c r="EU10" s="86"/>
      <c r="EV10" s="86"/>
      <c r="EW10" s="86"/>
      <c r="EX10" s="86"/>
      <c r="EY10" s="86"/>
      <c r="EZ10" s="86"/>
      <c r="FA10" s="86"/>
      <c r="FB10" s="86"/>
      <c r="FC10" s="86"/>
      <c r="FD10" s="86"/>
      <c r="FE10" s="86"/>
      <c r="FF10" s="86"/>
      <c r="FG10" s="86"/>
      <c r="FH10" s="86"/>
      <c r="FI10" s="86"/>
      <c r="FJ10" s="86"/>
      <c r="FK10" s="86"/>
      <c r="FL10" s="86"/>
      <c r="FM10" s="86"/>
      <c r="FN10" s="86"/>
      <c r="FO10" s="86"/>
      <c r="FP10" s="86"/>
      <c r="FQ10" s="86"/>
      <c r="FR10" s="86"/>
      <c r="FS10" s="86"/>
      <c r="FT10" s="86"/>
      <c r="FU10" s="86"/>
      <c r="FV10" s="86"/>
      <c r="FW10" s="86"/>
      <c r="FX10" s="86"/>
      <c r="FY10" s="86"/>
      <c r="FZ10" s="86"/>
      <c r="GA10" s="86"/>
      <c r="GB10" s="86"/>
      <c r="GC10" s="86"/>
      <c r="GD10" s="86"/>
      <c r="GE10" s="86"/>
      <c r="GF10" s="86"/>
      <c r="GG10" s="86"/>
      <c r="GH10" s="86"/>
      <c r="GI10" s="86"/>
      <c r="GJ10" s="86"/>
      <c r="GK10" s="86"/>
      <c r="GL10" s="86"/>
      <c r="GM10" s="86"/>
      <c r="GN10" s="86"/>
      <c r="GO10" s="86"/>
      <c r="GP10" s="86"/>
      <c r="GQ10" s="86"/>
      <c r="GR10" s="86"/>
      <c r="GS10" s="86"/>
      <c r="GT10" s="86"/>
      <c r="GU10" s="86"/>
      <c r="GV10" s="86"/>
      <c r="GW10" s="86"/>
      <c r="GX10" s="86"/>
      <c r="GY10" s="86"/>
    </row>
    <row r="11" spans="1:207" s="135" customFormat="1" ht="15">
      <c r="L11" s="86"/>
      <c r="M11" s="86"/>
      <c r="N11" s="86"/>
      <c r="O11" s="86"/>
      <c r="P11" s="86"/>
      <c r="Q11" s="86"/>
      <c r="R11" s="86"/>
      <c r="S11" s="86"/>
      <c r="T11" s="86"/>
      <c r="U11" s="86"/>
      <c r="V11" s="86"/>
      <c r="W11" s="86"/>
      <c r="X11" s="86"/>
      <c r="Y11" s="86"/>
      <c r="Z11" s="86"/>
      <c r="AA11" s="282"/>
      <c r="AB11" s="131"/>
      <c r="AC11" s="86"/>
      <c r="AD11" s="86"/>
      <c r="AE11" s="86"/>
      <c r="AF11" s="86"/>
      <c r="AG11" s="86"/>
      <c r="AH11" s="86"/>
      <c r="AI11" s="86"/>
      <c r="AJ11" s="86"/>
      <c r="AK11" s="86"/>
      <c r="AL11" s="86"/>
      <c r="AM11" s="86"/>
      <c r="AN11" s="86"/>
      <c r="AO11" s="86"/>
      <c r="AP11" s="86"/>
      <c r="AQ11" s="86"/>
      <c r="AR11" s="86"/>
      <c r="AS11" s="86"/>
      <c r="AT11" s="86"/>
      <c r="AU11" s="86"/>
      <c r="AV11" s="86"/>
      <c r="AW11" s="86"/>
      <c r="AX11" s="86"/>
      <c r="AY11" s="86"/>
      <c r="AZ11" s="86"/>
      <c r="BA11" s="86"/>
      <c r="BB11" s="86"/>
      <c r="BC11" s="86"/>
      <c r="BD11" s="86"/>
      <c r="BE11" s="86"/>
      <c r="BF11" s="86"/>
      <c r="BG11" s="86"/>
      <c r="BH11" s="86"/>
      <c r="BI11" s="86"/>
      <c r="BJ11" s="86"/>
      <c r="BK11" s="86"/>
      <c r="BL11" s="86"/>
      <c r="BM11" s="86"/>
      <c r="BN11" s="86"/>
      <c r="BO11" s="86"/>
      <c r="BP11" s="86"/>
      <c r="BQ11" s="86"/>
      <c r="BR11" s="86"/>
      <c r="BS11" s="86"/>
      <c r="BT11" s="86"/>
      <c r="BU11" s="86"/>
      <c r="BV11" s="86"/>
      <c r="BW11" s="86"/>
      <c r="BX11" s="86"/>
      <c r="BY11" s="86"/>
      <c r="BZ11" s="86"/>
      <c r="CA11" s="86"/>
      <c r="CB11" s="86"/>
      <c r="CC11" s="86"/>
      <c r="CD11" s="86"/>
      <c r="CE11" s="86"/>
      <c r="CF11" s="86"/>
      <c r="CG11" s="86"/>
      <c r="CH11" s="86"/>
      <c r="CI11" s="86"/>
      <c r="CJ11" s="86"/>
      <c r="CK11" s="86"/>
      <c r="CL11" s="86"/>
      <c r="CM11" s="86"/>
      <c r="CN11" s="86"/>
      <c r="CO11" s="86"/>
      <c r="CP11" s="86"/>
      <c r="CQ11" s="86"/>
      <c r="CR11" s="86"/>
      <c r="CS11" s="86"/>
      <c r="CT11" s="86"/>
      <c r="CU11" s="86"/>
      <c r="CV11" s="86"/>
      <c r="CW11" s="86"/>
      <c r="CX11" s="86"/>
      <c r="CY11" s="86"/>
      <c r="CZ11" s="86"/>
      <c r="DA11" s="86"/>
      <c r="DB11" s="86"/>
      <c r="DC11" s="86"/>
      <c r="DD11" s="86"/>
      <c r="DE11" s="86"/>
      <c r="DF11" s="86"/>
      <c r="DG11" s="86"/>
      <c r="DH11" s="86"/>
      <c r="DI11" s="86"/>
      <c r="DJ11" s="86"/>
      <c r="DK11" s="86"/>
      <c r="DL11" s="86"/>
      <c r="DM11" s="86"/>
      <c r="DN11" s="86"/>
      <c r="DO11" s="86"/>
      <c r="DP11" s="86"/>
      <c r="DQ11" s="86"/>
      <c r="DR11" s="86"/>
      <c r="DS11" s="86"/>
      <c r="DT11" s="86"/>
      <c r="DU11" s="86"/>
      <c r="DV11" s="86"/>
      <c r="DW11" s="86"/>
      <c r="DX11" s="86"/>
      <c r="DY11" s="86"/>
      <c r="DZ11" s="86"/>
      <c r="EA11" s="86"/>
      <c r="EB11" s="86"/>
      <c r="EC11" s="86"/>
      <c r="ED11" s="86"/>
      <c r="EE11" s="86"/>
      <c r="EF11" s="86"/>
      <c r="EG11" s="86"/>
      <c r="EH11" s="86"/>
      <c r="EI11" s="86"/>
      <c r="EJ11" s="86"/>
      <c r="EK11" s="86"/>
      <c r="EL11" s="86"/>
      <c r="EM11" s="86"/>
      <c r="EN11" s="86"/>
      <c r="EO11" s="86"/>
      <c r="EP11" s="86"/>
      <c r="EQ11" s="86"/>
      <c r="ER11" s="86"/>
      <c r="ES11" s="86"/>
      <c r="ET11" s="86"/>
      <c r="EU11" s="86"/>
      <c r="EV11" s="86"/>
      <c r="EW11" s="86"/>
      <c r="EX11" s="86"/>
      <c r="EY11" s="86"/>
      <c r="EZ11" s="86"/>
      <c r="FA11" s="86"/>
      <c r="FB11" s="86"/>
      <c r="FC11" s="86"/>
      <c r="FD11" s="86"/>
      <c r="FE11" s="86"/>
      <c r="FF11" s="86"/>
      <c r="FG11" s="86"/>
      <c r="FH11" s="86"/>
      <c r="FI11" s="86"/>
      <c r="FJ11" s="86"/>
      <c r="FK11" s="86"/>
      <c r="FL11" s="86"/>
      <c r="FM11" s="86"/>
      <c r="FN11" s="86"/>
      <c r="FO11" s="86"/>
      <c r="FP11" s="86"/>
      <c r="FQ11" s="86"/>
      <c r="FR11" s="86"/>
      <c r="FS11" s="86"/>
      <c r="FT11" s="86"/>
      <c r="FU11" s="86"/>
      <c r="FV11" s="86"/>
      <c r="FW11" s="86"/>
      <c r="FX11" s="86"/>
      <c r="FY11" s="86"/>
      <c r="FZ11" s="86"/>
      <c r="GA11" s="86"/>
      <c r="GB11" s="86"/>
      <c r="GC11" s="86"/>
      <c r="GD11" s="86"/>
      <c r="GE11" s="86"/>
      <c r="GF11" s="86"/>
      <c r="GG11" s="86"/>
      <c r="GH11" s="86"/>
      <c r="GI11" s="86"/>
      <c r="GJ11" s="86"/>
      <c r="GK11" s="86"/>
      <c r="GL11" s="86"/>
      <c r="GM11" s="86"/>
      <c r="GN11" s="86"/>
      <c r="GO11" s="86"/>
      <c r="GP11" s="86"/>
      <c r="GQ11" s="86"/>
      <c r="GR11" s="86"/>
      <c r="GS11" s="86"/>
      <c r="GT11" s="86"/>
      <c r="GU11" s="86"/>
      <c r="GV11" s="86"/>
      <c r="GW11" s="86"/>
      <c r="GX11" s="86"/>
      <c r="GY11" s="86"/>
    </row>
    <row r="12" spans="1:207" s="135" customFormat="1" ht="15">
      <c r="A12" s="205" t="s">
        <v>234</v>
      </c>
      <c r="B12" s="205"/>
      <c r="C12" s="205"/>
      <c r="D12" s="205"/>
      <c r="E12" s="205"/>
      <c r="F12" s="205"/>
      <c r="G12" s="205"/>
      <c r="H12" s="205"/>
      <c r="I12" s="205"/>
      <c r="J12" s="205"/>
      <c r="K12" s="205"/>
      <c r="L12" s="86"/>
      <c r="M12" s="86"/>
      <c r="N12" s="86"/>
      <c r="O12" s="86"/>
      <c r="P12" s="86"/>
      <c r="Q12" s="86"/>
      <c r="R12" s="86"/>
      <c r="S12" s="86"/>
      <c r="T12" s="86"/>
      <c r="U12" s="86"/>
      <c r="V12" s="86"/>
      <c r="W12" s="86"/>
      <c r="X12" s="86"/>
      <c r="Y12" s="86"/>
      <c r="Z12" s="86"/>
      <c r="AA12" s="282"/>
      <c r="AB12" s="86"/>
      <c r="AC12" s="86"/>
      <c r="AD12" s="86"/>
      <c r="AE12" s="86"/>
      <c r="AF12" s="86"/>
      <c r="AG12" s="86"/>
      <c r="AH12" s="86"/>
      <c r="AI12" s="86"/>
      <c r="AJ12" s="86"/>
      <c r="AK12" s="86"/>
      <c r="AL12" s="86"/>
      <c r="AM12" s="86"/>
      <c r="AN12" s="86"/>
      <c r="AO12" s="86"/>
      <c r="AP12" s="86"/>
      <c r="AQ12" s="86"/>
      <c r="AR12" s="86"/>
      <c r="AS12" s="86"/>
      <c r="AT12" s="86"/>
      <c r="AU12" s="86"/>
      <c r="AV12" s="86"/>
      <c r="AW12" s="86"/>
      <c r="AX12" s="86"/>
      <c r="AY12" s="86"/>
      <c r="AZ12" s="86"/>
      <c r="BA12" s="86"/>
      <c r="BB12" s="86"/>
      <c r="BC12" s="86"/>
      <c r="BD12" s="86"/>
      <c r="BE12" s="86"/>
      <c r="BF12" s="86"/>
      <c r="BG12" s="86"/>
      <c r="BH12" s="86"/>
      <c r="BI12" s="86"/>
      <c r="BJ12" s="86"/>
      <c r="BK12" s="86"/>
      <c r="BL12" s="86"/>
      <c r="BM12" s="86"/>
      <c r="BN12" s="86"/>
      <c r="BO12" s="86"/>
      <c r="BP12" s="86"/>
      <c r="BQ12" s="86"/>
      <c r="BR12" s="86"/>
      <c r="BS12" s="86"/>
      <c r="BT12" s="86"/>
      <c r="BU12" s="86"/>
      <c r="BV12" s="86"/>
      <c r="BW12" s="86"/>
      <c r="BX12" s="86"/>
      <c r="BY12" s="86"/>
      <c r="BZ12" s="86"/>
      <c r="CA12" s="86"/>
      <c r="CB12" s="86"/>
      <c r="CC12" s="86"/>
      <c r="CD12" s="86"/>
      <c r="CE12" s="86"/>
      <c r="CF12" s="86"/>
      <c r="CG12" s="86"/>
      <c r="CH12" s="86"/>
      <c r="CI12" s="86"/>
      <c r="CJ12" s="86"/>
      <c r="CK12" s="86"/>
      <c r="CL12" s="86"/>
      <c r="CM12" s="86"/>
      <c r="CN12" s="86"/>
      <c r="CO12" s="86"/>
      <c r="CP12" s="86"/>
      <c r="CQ12" s="86"/>
      <c r="CR12" s="86"/>
      <c r="CS12" s="86"/>
      <c r="CT12" s="86"/>
      <c r="CU12" s="86"/>
      <c r="CV12" s="86"/>
      <c r="CW12" s="86"/>
      <c r="CX12" s="86"/>
      <c r="CY12" s="86"/>
      <c r="CZ12" s="86"/>
      <c r="DA12" s="86"/>
      <c r="DB12" s="86"/>
      <c r="DC12" s="86"/>
      <c r="DD12" s="86"/>
      <c r="DE12" s="86"/>
      <c r="DF12" s="86"/>
      <c r="DG12" s="86"/>
      <c r="DH12" s="86"/>
      <c r="DI12" s="86"/>
      <c r="DJ12" s="86"/>
      <c r="DK12" s="86"/>
      <c r="DL12" s="86"/>
      <c r="DM12" s="86"/>
      <c r="DN12" s="86"/>
      <c r="DO12" s="86"/>
      <c r="DP12" s="86"/>
      <c r="DQ12" s="86"/>
      <c r="DR12" s="86"/>
      <c r="DS12" s="86"/>
      <c r="DT12" s="86"/>
      <c r="DU12" s="86"/>
      <c r="DV12" s="86"/>
      <c r="DW12" s="86"/>
      <c r="DX12" s="86"/>
      <c r="DY12" s="86"/>
      <c r="DZ12" s="86"/>
      <c r="EA12" s="86"/>
      <c r="EB12" s="86"/>
      <c r="EC12" s="86"/>
      <c r="ED12" s="86"/>
      <c r="EE12" s="86"/>
      <c r="EF12" s="86"/>
      <c r="EG12" s="86"/>
      <c r="EH12" s="86"/>
      <c r="EI12" s="86"/>
      <c r="EJ12" s="86"/>
      <c r="EK12" s="86"/>
      <c r="EL12" s="86"/>
      <c r="EM12" s="86"/>
      <c r="EN12" s="86"/>
      <c r="EO12" s="86"/>
      <c r="EP12" s="86"/>
      <c r="EQ12" s="86"/>
      <c r="ER12" s="86"/>
      <c r="ES12" s="86"/>
      <c r="ET12" s="86"/>
      <c r="EU12" s="86"/>
      <c r="EV12" s="86"/>
      <c r="EW12" s="86"/>
      <c r="EX12" s="86"/>
      <c r="EY12" s="86"/>
      <c r="EZ12" s="86"/>
      <c r="FA12" s="86"/>
      <c r="FB12" s="86"/>
      <c r="FC12" s="86"/>
      <c r="FD12" s="86"/>
      <c r="FE12" s="86"/>
      <c r="FF12" s="86"/>
      <c r="FG12" s="86"/>
      <c r="FH12" s="86"/>
      <c r="FI12" s="86"/>
      <c r="FJ12" s="86"/>
      <c r="FK12" s="86"/>
      <c r="FL12" s="86"/>
      <c r="FM12" s="86"/>
      <c r="FN12" s="86"/>
      <c r="FO12" s="86"/>
      <c r="FP12" s="86"/>
      <c r="FQ12" s="86"/>
      <c r="FR12" s="86"/>
      <c r="FS12" s="86"/>
      <c r="FT12" s="86"/>
      <c r="FU12" s="86"/>
      <c r="FV12" s="86"/>
      <c r="FW12" s="86"/>
      <c r="FX12" s="86"/>
      <c r="FY12" s="86"/>
      <c r="FZ12" s="86"/>
      <c r="GA12" s="86"/>
      <c r="GB12" s="86"/>
      <c r="GC12" s="86"/>
      <c r="GD12" s="86"/>
      <c r="GE12" s="86"/>
      <c r="GF12" s="86"/>
      <c r="GG12" s="86"/>
      <c r="GH12" s="86"/>
      <c r="GI12" s="86"/>
      <c r="GJ12" s="86"/>
      <c r="GK12" s="86"/>
      <c r="GL12" s="86"/>
      <c r="GM12" s="86"/>
      <c r="GN12" s="86"/>
      <c r="GO12" s="86"/>
      <c r="GP12" s="86"/>
      <c r="GQ12" s="86"/>
      <c r="GR12" s="86"/>
      <c r="GS12" s="86"/>
      <c r="GT12" s="86"/>
      <c r="GU12" s="86"/>
      <c r="GV12" s="86"/>
      <c r="GW12" s="86"/>
      <c r="GX12" s="86"/>
      <c r="GY12" s="86"/>
    </row>
    <row r="13" spans="1:207" s="135" customFormat="1" ht="16">
      <c r="A13" s="151"/>
      <c r="B13" s="86"/>
      <c r="C13" s="85"/>
      <c r="D13" s="85"/>
      <c r="E13" s="85"/>
      <c r="F13" s="85"/>
      <c r="G13" s="85"/>
      <c r="H13" s="85"/>
      <c r="I13" s="80"/>
      <c r="J13" s="80"/>
      <c r="K13" s="80"/>
      <c r="L13" s="86"/>
      <c r="M13" s="86"/>
      <c r="N13" s="86"/>
      <c r="O13" s="86"/>
      <c r="P13" s="86"/>
      <c r="Q13" s="86"/>
      <c r="R13" s="86"/>
      <c r="S13" s="86"/>
      <c r="T13" s="86"/>
      <c r="U13" s="86"/>
      <c r="V13" s="86"/>
      <c r="W13" s="86"/>
      <c r="X13" s="86"/>
      <c r="Y13" s="86"/>
      <c r="Z13" s="86"/>
      <c r="AA13" s="86"/>
      <c r="AB13" s="86"/>
      <c r="AC13" s="86"/>
      <c r="AD13" s="86"/>
      <c r="AE13" s="86"/>
      <c r="AF13" s="86"/>
      <c r="AG13" s="86"/>
      <c r="AH13" s="86"/>
      <c r="AI13" s="86"/>
      <c r="AJ13" s="86"/>
      <c r="AK13" s="86"/>
      <c r="AL13" s="86"/>
      <c r="AM13" s="86"/>
      <c r="AN13" s="86"/>
      <c r="AO13" s="86"/>
      <c r="AP13" s="86"/>
      <c r="AQ13" s="86"/>
      <c r="AR13" s="86"/>
      <c r="AS13" s="86"/>
      <c r="AT13" s="86"/>
      <c r="AU13" s="86"/>
      <c r="AV13" s="86"/>
      <c r="AW13" s="86"/>
      <c r="AX13" s="86"/>
      <c r="AY13" s="86"/>
      <c r="AZ13" s="86"/>
      <c r="BA13" s="86"/>
      <c r="BB13" s="86"/>
      <c r="BC13" s="86"/>
      <c r="BD13" s="86"/>
      <c r="BE13" s="86"/>
      <c r="BF13" s="86"/>
      <c r="BG13" s="86"/>
      <c r="BH13" s="86"/>
      <c r="BI13" s="86"/>
      <c r="BJ13" s="86"/>
      <c r="BK13" s="86"/>
      <c r="BL13" s="86"/>
      <c r="BM13" s="86"/>
      <c r="BN13" s="86"/>
      <c r="BO13" s="86"/>
      <c r="BP13" s="86"/>
      <c r="BQ13" s="86"/>
      <c r="BR13" s="86"/>
      <c r="BS13" s="86"/>
      <c r="BT13" s="86"/>
      <c r="BU13" s="86"/>
      <c r="BV13" s="86"/>
      <c r="BW13" s="86"/>
      <c r="BX13" s="86"/>
      <c r="BY13" s="86"/>
      <c r="BZ13" s="86"/>
      <c r="CA13" s="86"/>
      <c r="CB13" s="86"/>
      <c r="CC13" s="86"/>
      <c r="CD13" s="86"/>
      <c r="CE13" s="86"/>
      <c r="CF13" s="86"/>
      <c r="CG13" s="86"/>
      <c r="CH13" s="86"/>
      <c r="CI13" s="86"/>
      <c r="CJ13" s="86"/>
      <c r="CK13" s="86"/>
      <c r="CL13" s="86"/>
      <c r="CM13" s="86"/>
      <c r="CN13" s="86"/>
      <c r="CO13" s="86"/>
      <c r="CP13" s="86"/>
      <c r="CQ13" s="86"/>
      <c r="CR13" s="86"/>
      <c r="CS13" s="86"/>
      <c r="CT13" s="86"/>
      <c r="CU13" s="86"/>
      <c r="CV13" s="86"/>
      <c r="CW13" s="86"/>
      <c r="CX13" s="86"/>
      <c r="CY13" s="86"/>
      <c r="CZ13" s="86"/>
      <c r="DA13" s="86"/>
      <c r="DB13" s="86"/>
      <c r="DC13" s="86"/>
      <c r="DD13" s="86"/>
      <c r="DE13" s="86"/>
      <c r="DF13" s="86"/>
      <c r="DG13" s="86"/>
      <c r="DH13" s="86"/>
      <c r="DI13" s="86"/>
      <c r="DJ13" s="86"/>
      <c r="DK13" s="86"/>
      <c r="DL13" s="86"/>
      <c r="DM13" s="86"/>
      <c r="DN13" s="86"/>
      <c r="DO13" s="86"/>
      <c r="DP13" s="86"/>
      <c r="DQ13" s="86"/>
      <c r="DR13" s="86"/>
      <c r="DS13" s="86"/>
      <c r="DT13" s="86"/>
      <c r="DU13" s="86"/>
      <c r="DV13" s="86"/>
      <c r="DW13" s="86"/>
      <c r="DX13" s="86"/>
      <c r="DY13" s="86"/>
      <c r="DZ13" s="86"/>
      <c r="EA13" s="86"/>
      <c r="EB13" s="86"/>
      <c r="EC13" s="86"/>
      <c r="ED13" s="86"/>
      <c r="EE13" s="86"/>
      <c r="EF13" s="86"/>
      <c r="EG13" s="86"/>
      <c r="EH13" s="86"/>
      <c r="EI13" s="86"/>
      <c r="EJ13" s="86"/>
      <c r="EK13" s="86"/>
      <c r="EL13" s="86"/>
      <c r="EM13" s="86"/>
      <c r="EN13" s="86"/>
      <c r="EO13" s="86"/>
      <c r="EP13" s="86"/>
      <c r="EQ13" s="86"/>
      <c r="ER13" s="86"/>
      <c r="ES13" s="86"/>
      <c r="ET13" s="86"/>
      <c r="EU13" s="86"/>
      <c r="EV13" s="86"/>
      <c r="EW13" s="86"/>
      <c r="EX13" s="86"/>
      <c r="EY13" s="86"/>
      <c r="EZ13" s="86"/>
      <c r="FA13" s="86"/>
      <c r="FB13" s="86"/>
      <c r="FC13" s="86"/>
      <c r="FD13" s="86"/>
      <c r="FE13" s="86"/>
      <c r="FF13" s="86"/>
      <c r="FG13" s="86"/>
      <c r="FH13" s="86"/>
      <c r="FI13" s="86"/>
      <c r="FJ13" s="86"/>
      <c r="FK13" s="86"/>
      <c r="FL13" s="86"/>
      <c r="FM13" s="86"/>
      <c r="FN13" s="86"/>
      <c r="FO13" s="86"/>
      <c r="FP13" s="86"/>
      <c r="FQ13" s="86"/>
      <c r="FR13" s="86"/>
      <c r="FS13" s="86"/>
      <c r="FT13" s="86"/>
      <c r="FU13" s="86"/>
      <c r="FV13" s="86"/>
      <c r="FW13" s="86"/>
      <c r="FX13" s="86"/>
      <c r="FY13" s="86"/>
      <c r="FZ13" s="86"/>
      <c r="GA13" s="86"/>
      <c r="GB13" s="86"/>
      <c r="GC13" s="86"/>
      <c r="GD13" s="86"/>
      <c r="GE13" s="86"/>
      <c r="GF13" s="86"/>
      <c r="GG13" s="86"/>
      <c r="GH13" s="86"/>
      <c r="GI13" s="86"/>
      <c r="GJ13" s="86"/>
      <c r="GK13" s="86"/>
      <c r="GL13" s="86"/>
      <c r="GM13" s="86"/>
      <c r="GN13" s="86"/>
      <c r="GO13" s="86"/>
      <c r="GP13" s="86"/>
      <c r="GQ13" s="86"/>
      <c r="GR13" s="86"/>
      <c r="GS13" s="86"/>
      <c r="GT13" s="86"/>
      <c r="GU13" s="86"/>
      <c r="GV13" s="86"/>
      <c r="GW13" s="86"/>
      <c r="GX13" s="86"/>
      <c r="GY13" s="86"/>
    </row>
    <row r="14" spans="1:207" s="135" customFormat="1" ht="16">
      <c r="A14" s="86"/>
      <c r="B14" s="86"/>
      <c r="C14" s="85"/>
      <c r="D14" s="85"/>
      <c r="E14" s="85"/>
      <c r="F14" s="85"/>
      <c r="G14" s="85"/>
      <c r="H14" s="85"/>
      <c r="I14" s="80"/>
      <c r="J14" s="80"/>
      <c r="K14" s="80"/>
      <c r="L14" s="86"/>
      <c r="M14" s="86"/>
      <c r="N14" s="86"/>
      <c r="O14" s="86"/>
      <c r="P14" s="86"/>
      <c r="Q14" s="86"/>
      <c r="R14" s="86"/>
      <c r="S14" s="86"/>
      <c r="T14" s="86"/>
      <c r="U14" s="86"/>
      <c r="V14" s="86"/>
      <c r="W14" s="86"/>
      <c r="X14" s="86"/>
      <c r="Y14" s="86"/>
      <c r="Z14" s="86"/>
      <c r="AA14" s="86"/>
      <c r="AB14" s="86"/>
      <c r="AC14" s="86"/>
      <c r="AD14" s="86"/>
      <c r="AE14" s="86"/>
      <c r="AF14" s="86"/>
      <c r="AG14" s="86"/>
      <c r="AH14" s="86"/>
      <c r="AI14" s="86"/>
      <c r="AJ14" s="86"/>
      <c r="AK14" s="86"/>
      <c r="AL14" s="86"/>
      <c r="AM14" s="86"/>
      <c r="AN14" s="86"/>
      <c r="AO14" s="86"/>
      <c r="AP14" s="86"/>
      <c r="AQ14" s="86"/>
      <c r="AR14" s="86"/>
      <c r="AS14" s="86"/>
      <c r="AT14" s="86"/>
      <c r="AU14" s="86"/>
      <c r="AV14" s="86"/>
      <c r="AW14" s="86"/>
      <c r="AX14" s="86"/>
      <c r="AY14" s="86"/>
      <c r="AZ14" s="86"/>
      <c r="BA14" s="86"/>
      <c r="BB14" s="86"/>
      <c r="BC14" s="86"/>
      <c r="BD14" s="86"/>
      <c r="BE14" s="86"/>
      <c r="BF14" s="86"/>
      <c r="BG14" s="86"/>
      <c r="BH14" s="86"/>
      <c r="BI14" s="86"/>
      <c r="BJ14" s="86"/>
      <c r="BK14" s="86"/>
      <c r="BL14" s="86"/>
      <c r="BM14" s="86"/>
      <c r="BN14" s="86"/>
      <c r="BO14" s="86"/>
      <c r="BP14" s="86"/>
      <c r="BQ14" s="86"/>
      <c r="BR14" s="86"/>
      <c r="BS14" s="86"/>
      <c r="BT14" s="86"/>
      <c r="BU14" s="86"/>
      <c r="BV14" s="86"/>
      <c r="BW14" s="86"/>
      <c r="BX14" s="86"/>
      <c r="BY14" s="86"/>
      <c r="BZ14" s="86"/>
      <c r="CA14" s="86"/>
      <c r="CB14" s="86"/>
      <c r="CC14" s="86"/>
      <c r="CD14" s="86"/>
      <c r="CE14" s="86"/>
      <c r="CF14" s="86"/>
      <c r="CG14" s="86"/>
      <c r="CH14" s="86"/>
      <c r="CI14" s="86"/>
      <c r="CJ14" s="86"/>
      <c r="CK14" s="86"/>
      <c r="CL14" s="86"/>
      <c r="CM14" s="86"/>
      <c r="CN14" s="86"/>
      <c r="CO14" s="86"/>
      <c r="CP14" s="86"/>
      <c r="CQ14" s="86"/>
      <c r="CR14" s="86"/>
      <c r="CS14" s="86"/>
      <c r="CT14" s="86"/>
      <c r="CU14" s="86"/>
      <c r="CV14" s="86"/>
      <c r="CW14" s="86"/>
      <c r="CX14" s="86"/>
      <c r="CY14" s="86"/>
      <c r="CZ14" s="86"/>
      <c r="DA14" s="86"/>
      <c r="DB14" s="86"/>
      <c r="DC14" s="86"/>
      <c r="DD14" s="86"/>
      <c r="DE14" s="86"/>
      <c r="DF14" s="86"/>
      <c r="DG14" s="86"/>
      <c r="DH14" s="86"/>
      <c r="DI14" s="86"/>
      <c r="DJ14" s="86"/>
      <c r="DK14" s="86"/>
      <c r="DL14" s="86"/>
      <c r="DM14" s="86"/>
      <c r="DN14" s="86"/>
      <c r="DO14" s="86"/>
      <c r="DP14" s="86"/>
      <c r="DQ14" s="86"/>
      <c r="DR14" s="86"/>
      <c r="DS14" s="86"/>
      <c r="DT14" s="86"/>
      <c r="DU14" s="86"/>
      <c r="DV14" s="86"/>
      <c r="DW14" s="86"/>
      <c r="DX14" s="86"/>
      <c r="DY14" s="86"/>
      <c r="DZ14" s="86"/>
      <c r="EA14" s="86"/>
      <c r="EB14" s="86"/>
      <c r="EC14" s="86"/>
      <c r="ED14" s="86"/>
      <c r="EE14" s="86"/>
      <c r="EF14" s="86"/>
      <c r="EG14" s="86"/>
      <c r="EH14" s="86"/>
      <c r="EI14" s="86"/>
      <c r="EJ14" s="86"/>
      <c r="EK14" s="86"/>
      <c r="EL14" s="86"/>
      <c r="EM14" s="86"/>
      <c r="EN14" s="86"/>
      <c r="EO14" s="86"/>
      <c r="EP14" s="86"/>
      <c r="EQ14" s="86"/>
      <c r="ER14" s="86"/>
      <c r="ES14" s="86"/>
      <c r="ET14" s="86"/>
      <c r="EU14" s="86"/>
      <c r="EV14" s="86"/>
      <c r="EW14" s="86"/>
      <c r="EX14" s="86"/>
      <c r="EY14" s="86"/>
      <c r="EZ14" s="86"/>
      <c r="FA14" s="86"/>
      <c r="FB14" s="86"/>
      <c r="FC14" s="86"/>
      <c r="FD14" s="86"/>
      <c r="FE14" s="86"/>
      <c r="FF14" s="86"/>
      <c r="FG14" s="86"/>
      <c r="FH14" s="86"/>
      <c r="FI14" s="86"/>
      <c r="FJ14" s="86"/>
      <c r="FK14" s="86"/>
      <c r="FL14" s="86"/>
      <c r="FM14" s="86"/>
      <c r="FN14" s="86"/>
      <c r="FO14" s="86"/>
      <c r="FP14" s="86"/>
      <c r="FQ14" s="86"/>
      <c r="FR14" s="86"/>
      <c r="FS14" s="86"/>
      <c r="FT14" s="86"/>
      <c r="FU14" s="86"/>
      <c r="FV14" s="86"/>
      <c r="FW14" s="86"/>
      <c r="FX14" s="86"/>
      <c r="FY14" s="86"/>
      <c r="FZ14" s="86"/>
      <c r="GA14" s="86"/>
      <c r="GB14" s="86"/>
      <c r="GC14" s="86"/>
      <c r="GD14" s="86"/>
      <c r="GE14" s="86"/>
      <c r="GF14" s="86"/>
      <c r="GG14" s="86"/>
      <c r="GH14" s="86"/>
      <c r="GI14" s="86"/>
      <c r="GJ14" s="86"/>
      <c r="GK14" s="86"/>
      <c r="GL14" s="86"/>
      <c r="GM14" s="86"/>
      <c r="GN14" s="86"/>
      <c r="GO14" s="86"/>
      <c r="GP14" s="86"/>
      <c r="GQ14" s="86"/>
      <c r="GR14" s="86"/>
      <c r="GS14" s="86"/>
      <c r="GT14" s="86"/>
      <c r="GU14" s="86"/>
      <c r="GV14" s="86"/>
      <c r="GW14" s="86"/>
      <c r="GX14" s="86"/>
      <c r="GY14" s="86"/>
    </row>
    <row r="15" spans="1:207" s="135" customFormat="1">
      <c r="A15" s="86"/>
      <c r="B15" s="87" t="s">
        <v>92</v>
      </c>
      <c r="C15" s="88" t="str">
        <f>IF('Purchase Order Input'!C15:K15="","",'Purchase Order Input'!C15:K15)</f>
        <v/>
      </c>
      <c r="D15" s="88"/>
      <c r="E15" s="88"/>
      <c r="F15" s="88"/>
      <c r="G15" s="88"/>
      <c r="H15" s="88"/>
      <c r="I15" s="88"/>
      <c r="J15" s="88"/>
      <c r="K15" s="88"/>
      <c r="L15" s="86"/>
      <c r="M15" s="86"/>
      <c r="N15" s="86"/>
      <c r="O15" s="86"/>
      <c r="P15" s="86"/>
      <c r="Q15" s="86"/>
      <c r="R15" s="86"/>
      <c r="S15" s="86"/>
      <c r="T15" s="86"/>
      <c r="U15" s="86"/>
      <c r="V15" s="86"/>
      <c r="W15" s="86"/>
      <c r="X15" s="86"/>
      <c r="Y15" s="86"/>
      <c r="Z15" s="86"/>
      <c r="AA15" s="86"/>
      <c r="AB15" s="86"/>
      <c r="AC15" s="86"/>
      <c r="AD15" s="86"/>
      <c r="AE15" s="86"/>
      <c r="AF15" s="86"/>
      <c r="AG15" s="86"/>
      <c r="AH15" s="86"/>
      <c r="AI15" s="86"/>
      <c r="AJ15" s="86"/>
      <c r="AK15" s="86"/>
      <c r="AL15" s="86"/>
      <c r="AM15" s="86"/>
      <c r="AN15" s="86"/>
      <c r="AO15" s="86"/>
      <c r="AP15" s="86"/>
      <c r="AQ15" s="86"/>
      <c r="AR15" s="86"/>
      <c r="AS15" s="86"/>
      <c r="AT15" s="86"/>
      <c r="AU15" s="86"/>
      <c r="AV15" s="86"/>
      <c r="AW15" s="86"/>
      <c r="AX15" s="86"/>
      <c r="AY15" s="86"/>
      <c r="AZ15" s="86"/>
      <c r="BA15" s="86"/>
      <c r="BB15" s="86"/>
      <c r="BC15" s="86"/>
      <c r="BD15" s="86"/>
      <c r="BE15" s="86"/>
      <c r="BF15" s="86"/>
      <c r="BG15" s="86"/>
      <c r="BH15" s="86"/>
      <c r="BI15" s="86"/>
      <c r="BJ15" s="86"/>
      <c r="BK15" s="86"/>
      <c r="BL15" s="86"/>
      <c r="BM15" s="86"/>
      <c r="BN15" s="86"/>
      <c r="BO15" s="86"/>
      <c r="BP15" s="86"/>
      <c r="BQ15" s="86"/>
      <c r="BR15" s="86"/>
      <c r="BS15" s="86"/>
      <c r="BT15" s="86"/>
      <c r="BU15" s="86"/>
      <c r="BV15" s="86"/>
      <c r="BW15" s="86"/>
      <c r="BX15" s="86"/>
      <c r="BY15" s="86"/>
      <c r="BZ15" s="86"/>
      <c r="CA15" s="86"/>
      <c r="CB15" s="86"/>
      <c r="CC15" s="86"/>
      <c r="CD15" s="86"/>
      <c r="CE15" s="86"/>
      <c r="CF15" s="86"/>
      <c r="CG15" s="86"/>
      <c r="CH15" s="86"/>
      <c r="CI15" s="86"/>
      <c r="CJ15" s="86"/>
      <c r="CK15" s="86"/>
      <c r="CL15" s="86"/>
      <c r="CM15" s="86"/>
      <c r="CN15" s="86"/>
      <c r="CO15" s="86"/>
      <c r="CP15" s="86"/>
      <c r="CQ15" s="86"/>
      <c r="CR15" s="86"/>
      <c r="CS15" s="86"/>
      <c r="CT15" s="86"/>
      <c r="CU15" s="86"/>
      <c r="CV15" s="86"/>
      <c r="CW15" s="86"/>
      <c r="CX15" s="86"/>
      <c r="CY15" s="86"/>
      <c r="CZ15" s="86"/>
      <c r="DA15" s="86"/>
      <c r="DB15" s="86"/>
      <c r="DC15" s="86"/>
      <c r="DD15" s="86"/>
      <c r="DE15" s="86"/>
      <c r="DF15" s="86"/>
      <c r="DG15" s="86"/>
      <c r="DH15" s="86"/>
      <c r="DI15" s="86"/>
      <c r="DJ15" s="86"/>
      <c r="DK15" s="86"/>
      <c r="DL15" s="86"/>
      <c r="DM15" s="86"/>
      <c r="DN15" s="86"/>
      <c r="DO15" s="86"/>
      <c r="DP15" s="86"/>
      <c r="DQ15" s="86"/>
      <c r="DR15" s="86"/>
      <c r="DS15" s="86"/>
      <c r="DT15" s="86"/>
      <c r="DU15" s="86"/>
      <c r="DV15" s="86"/>
      <c r="DW15" s="86"/>
      <c r="DX15" s="86"/>
      <c r="DY15" s="86"/>
      <c r="DZ15" s="86"/>
      <c r="EA15" s="86"/>
      <c r="EB15" s="86"/>
      <c r="EC15" s="86"/>
      <c r="ED15" s="86"/>
      <c r="EE15" s="86"/>
      <c r="EF15" s="86"/>
      <c r="EG15" s="86"/>
      <c r="EH15" s="86"/>
      <c r="EI15" s="86"/>
      <c r="EJ15" s="86"/>
      <c r="EK15" s="86"/>
      <c r="EL15" s="86"/>
      <c r="EM15" s="86"/>
      <c r="EN15" s="86"/>
      <c r="EO15" s="86"/>
      <c r="EP15" s="86"/>
      <c r="EQ15" s="86"/>
      <c r="ER15" s="86"/>
      <c r="ES15" s="86"/>
      <c r="ET15" s="86"/>
      <c r="EU15" s="86"/>
      <c r="EV15" s="86"/>
      <c r="EW15" s="86"/>
      <c r="EX15" s="86"/>
      <c r="EY15" s="86"/>
      <c r="EZ15" s="86"/>
      <c r="FA15" s="86"/>
      <c r="FB15" s="86"/>
      <c r="FC15" s="86"/>
      <c r="FD15" s="86"/>
      <c r="FE15" s="86"/>
      <c r="FF15" s="86"/>
      <c r="FG15" s="86"/>
      <c r="FH15" s="86"/>
      <c r="FI15" s="86"/>
      <c r="FJ15" s="86"/>
      <c r="FK15" s="86"/>
      <c r="FL15" s="86"/>
      <c r="FM15" s="86"/>
      <c r="FN15" s="86"/>
      <c r="FO15" s="86"/>
      <c r="FP15" s="86"/>
      <c r="FQ15" s="86"/>
      <c r="FR15" s="86"/>
      <c r="FS15" s="86"/>
      <c r="FT15" s="86"/>
      <c r="FU15" s="86"/>
      <c r="FV15" s="86"/>
      <c r="FW15" s="86"/>
      <c r="FX15" s="86"/>
      <c r="FY15" s="86"/>
      <c r="FZ15" s="86"/>
      <c r="GA15" s="86"/>
      <c r="GB15" s="86"/>
      <c r="GC15" s="86"/>
      <c r="GD15" s="86"/>
      <c r="GE15" s="86"/>
      <c r="GF15" s="86"/>
      <c r="GG15" s="86"/>
      <c r="GH15" s="86"/>
      <c r="GI15" s="86"/>
      <c r="GJ15" s="86"/>
      <c r="GK15" s="86"/>
      <c r="GL15" s="86"/>
      <c r="GM15" s="86"/>
      <c r="GN15" s="86"/>
      <c r="GO15" s="86"/>
      <c r="GP15" s="86"/>
      <c r="GQ15" s="86"/>
      <c r="GR15" s="86"/>
      <c r="GS15" s="86"/>
      <c r="GT15" s="86"/>
      <c r="GU15" s="86"/>
      <c r="GV15" s="86"/>
      <c r="GW15" s="86"/>
      <c r="GX15" s="86"/>
      <c r="GY15" s="86"/>
    </row>
    <row r="16" spans="1:207" s="135" customFormat="1">
      <c r="A16" s="89" t="s">
        <v>93</v>
      </c>
      <c r="B16" s="89"/>
      <c r="C16" s="90" t="str">
        <f>IF('Purchase Order Input'!C16:F16="","",'Purchase Order Input'!C16:F16)</f>
        <v/>
      </c>
      <c r="D16" s="90"/>
      <c r="E16" s="90"/>
      <c r="F16" s="90"/>
      <c r="G16" s="91" t="s">
        <v>94</v>
      </c>
      <c r="H16" s="152" t="str">
        <f>IF('Purchase Order Input'!H16="","",'Purchase Order Input'!H16)</f>
        <v/>
      </c>
      <c r="I16" s="152"/>
      <c r="J16" s="152"/>
      <c r="K16" s="152"/>
      <c r="L16" s="86"/>
      <c r="M16" s="86"/>
      <c r="N16" s="86"/>
      <c r="O16" s="86"/>
      <c r="P16" s="86"/>
      <c r="Q16" s="86"/>
      <c r="R16" s="86"/>
      <c r="S16" s="86"/>
      <c r="T16" s="86"/>
      <c r="U16" s="86"/>
      <c r="V16" s="86"/>
      <c r="W16" s="86"/>
      <c r="X16" s="86"/>
      <c r="Y16" s="86"/>
      <c r="Z16" s="86"/>
      <c r="AA16" s="86"/>
      <c r="AB16" s="86"/>
      <c r="AC16" s="86"/>
      <c r="AD16" s="86"/>
      <c r="AE16" s="86"/>
      <c r="AF16" s="86"/>
      <c r="AG16" s="86"/>
      <c r="AH16" s="86"/>
      <c r="AI16" s="86"/>
      <c r="AJ16" s="86"/>
      <c r="AK16" s="86"/>
      <c r="AL16" s="86"/>
      <c r="AM16" s="86"/>
      <c r="AN16" s="86"/>
      <c r="AO16" s="86"/>
      <c r="AP16" s="86"/>
      <c r="AQ16" s="86"/>
      <c r="AR16" s="86"/>
      <c r="AS16" s="86"/>
      <c r="AT16" s="86"/>
      <c r="AU16" s="86"/>
      <c r="AV16" s="86"/>
      <c r="AW16" s="86"/>
      <c r="AX16" s="86"/>
      <c r="AY16" s="86"/>
      <c r="AZ16" s="86"/>
      <c r="BA16" s="86"/>
      <c r="BB16" s="86"/>
      <c r="BC16" s="86"/>
      <c r="BD16" s="86"/>
      <c r="BE16" s="86"/>
      <c r="BF16" s="86"/>
      <c r="BG16" s="86"/>
      <c r="BH16" s="86"/>
      <c r="BI16" s="86"/>
      <c r="BJ16" s="86"/>
      <c r="BK16" s="86"/>
      <c r="BL16" s="86"/>
      <c r="BM16" s="86"/>
      <c r="BN16" s="86"/>
      <c r="BO16" s="86"/>
      <c r="BP16" s="86"/>
      <c r="BQ16" s="86"/>
      <c r="BR16" s="86"/>
      <c r="BS16" s="86"/>
      <c r="BT16" s="86"/>
      <c r="BU16" s="86"/>
      <c r="BV16" s="86"/>
      <c r="BW16" s="86"/>
      <c r="BX16" s="86"/>
      <c r="BY16" s="86"/>
      <c r="BZ16" s="86"/>
      <c r="CA16" s="86"/>
      <c r="CB16" s="86"/>
      <c r="CC16" s="86"/>
      <c r="CD16" s="86"/>
      <c r="CE16" s="86"/>
      <c r="CF16" s="86"/>
      <c r="CG16" s="86"/>
      <c r="CH16" s="86"/>
      <c r="CI16" s="86"/>
      <c r="CJ16" s="86"/>
      <c r="CK16" s="86"/>
      <c r="CL16" s="86"/>
      <c r="CM16" s="86"/>
      <c r="CN16" s="86"/>
      <c r="CO16" s="86"/>
      <c r="CP16" s="86"/>
      <c r="CQ16" s="86"/>
      <c r="CR16" s="86"/>
      <c r="CS16" s="86"/>
      <c r="CT16" s="86"/>
      <c r="CU16" s="86"/>
      <c r="CV16" s="86"/>
      <c r="CW16" s="86"/>
      <c r="CX16" s="86"/>
      <c r="CY16" s="86"/>
      <c r="CZ16" s="86"/>
      <c r="DA16" s="86"/>
      <c r="DB16" s="86"/>
      <c r="DC16" s="86"/>
      <c r="DD16" s="86"/>
      <c r="DE16" s="86"/>
      <c r="DF16" s="86"/>
      <c r="DG16" s="86"/>
      <c r="DH16" s="86"/>
      <c r="DI16" s="86"/>
      <c r="DJ16" s="86"/>
      <c r="DK16" s="86"/>
      <c r="DL16" s="86"/>
      <c r="DM16" s="86"/>
      <c r="DN16" s="86"/>
      <c r="DO16" s="86"/>
      <c r="DP16" s="86"/>
      <c r="DQ16" s="86"/>
      <c r="DR16" s="86"/>
      <c r="DS16" s="86"/>
      <c r="DT16" s="86"/>
      <c r="DU16" s="86"/>
      <c r="DV16" s="86"/>
      <c r="DW16" s="86"/>
      <c r="DX16" s="86"/>
      <c r="DY16" s="86"/>
      <c r="DZ16" s="86"/>
      <c r="EA16" s="86"/>
      <c r="EB16" s="86"/>
      <c r="EC16" s="86"/>
      <c r="ED16" s="86"/>
      <c r="EE16" s="86"/>
      <c r="EF16" s="86"/>
      <c r="EG16" s="86"/>
      <c r="EH16" s="86"/>
      <c r="EI16" s="86"/>
      <c r="EJ16" s="86"/>
      <c r="EK16" s="86"/>
      <c r="EL16" s="86"/>
      <c r="EM16" s="86"/>
      <c r="EN16" s="86"/>
      <c r="EO16" s="86"/>
      <c r="EP16" s="86"/>
      <c r="EQ16" s="86"/>
      <c r="ER16" s="86"/>
      <c r="ES16" s="86"/>
      <c r="ET16" s="86"/>
      <c r="EU16" s="86"/>
      <c r="EV16" s="86"/>
      <c r="EW16" s="86"/>
      <c r="EX16" s="86"/>
      <c r="EY16" s="86"/>
      <c r="EZ16" s="86"/>
      <c r="FA16" s="86"/>
      <c r="FB16" s="86"/>
      <c r="FC16" s="86"/>
      <c r="FD16" s="86"/>
      <c r="FE16" s="86"/>
      <c r="FF16" s="86"/>
      <c r="FG16" s="86"/>
      <c r="FH16" s="86"/>
      <c r="FI16" s="86"/>
      <c r="FJ16" s="86"/>
      <c r="FK16" s="86"/>
      <c r="FL16" s="86"/>
      <c r="FM16" s="86"/>
      <c r="FN16" s="86"/>
      <c r="FO16" s="86"/>
      <c r="FP16" s="86"/>
      <c r="FQ16" s="86"/>
      <c r="FR16" s="86"/>
      <c r="FS16" s="86"/>
      <c r="FT16" s="86"/>
      <c r="FU16" s="86"/>
      <c r="FV16" s="86"/>
      <c r="FW16" s="86"/>
      <c r="FX16" s="86"/>
      <c r="FY16" s="86"/>
      <c r="FZ16" s="86"/>
      <c r="GA16" s="86"/>
      <c r="GB16" s="86"/>
      <c r="GC16" s="86"/>
      <c r="GD16" s="86"/>
      <c r="GE16" s="86"/>
      <c r="GF16" s="86"/>
      <c r="GG16" s="86"/>
      <c r="GH16" s="86"/>
      <c r="GI16" s="86"/>
      <c r="GJ16" s="86"/>
      <c r="GK16" s="86"/>
      <c r="GL16" s="86"/>
      <c r="GM16" s="86"/>
      <c r="GN16" s="86"/>
      <c r="GO16" s="86"/>
      <c r="GP16" s="86"/>
      <c r="GQ16" s="86"/>
      <c r="GR16" s="86"/>
      <c r="GS16" s="86"/>
      <c r="GT16" s="86"/>
      <c r="GU16" s="86"/>
      <c r="GV16" s="86"/>
      <c r="GW16" s="86"/>
      <c r="GX16" s="86"/>
      <c r="GY16" s="86"/>
    </row>
    <row r="17" spans="1:207" s="135" customFormat="1" ht="16">
      <c r="A17" s="86"/>
      <c r="B17" s="87" t="s">
        <v>95</v>
      </c>
      <c r="C17" s="90" t="str">
        <f>IF('Purchase Order Input'!C17:E17="","",'Purchase Order Input'!C17:E17)</f>
        <v/>
      </c>
      <c r="D17" s="90"/>
      <c r="E17" s="90"/>
      <c r="F17" s="91" t="s">
        <v>96</v>
      </c>
      <c r="G17" s="88" t="str">
        <f>IF('Purchase Order Input'!G17:H17="","",'Purchase Order Input'!G17:H17)</f>
        <v/>
      </c>
      <c r="H17" s="88"/>
      <c r="I17" s="92" t="s">
        <v>238</v>
      </c>
      <c r="J17" s="90" t="str">
        <f>IF('Purchase Order Input'!J17:K17="","",'Purchase Order Input'!J17:K17)</f>
        <v/>
      </c>
      <c r="K17" s="90"/>
      <c r="L17" s="86"/>
      <c r="M17" s="86"/>
      <c r="N17" s="86"/>
      <c r="O17" s="86"/>
      <c r="P17" s="86"/>
      <c r="Q17" s="86"/>
      <c r="R17" s="86"/>
      <c r="S17" s="86"/>
      <c r="T17" s="86"/>
      <c r="U17" s="86"/>
      <c r="V17" s="86"/>
      <c r="W17" s="86"/>
      <c r="X17" s="86"/>
      <c r="Y17" s="86"/>
      <c r="Z17" s="86"/>
      <c r="AA17" s="86"/>
      <c r="AB17" s="86"/>
      <c r="AC17" s="86"/>
      <c r="AD17" s="86"/>
      <c r="AE17" s="86"/>
      <c r="AF17" s="86"/>
      <c r="AG17" s="86"/>
      <c r="AH17" s="86"/>
      <c r="AI17" s="86"/>
      <c r="AJ17" s="86"/>
      <c r="AK17" s="86"/>
      <c r="AL17" s="86"/>
      <c r="AM17" s="86"/>
      <c r="AN17" s="86"/>
      <c r="AO17" s="86"/>
      <c r="AP17" s="86"/>
      <c r="AQ17" s="86"/>
      <c r="AR17" s="86"/>
      <c r="AS17" s="86"/>
      <c r="AT17" s="86"/>
      <c r="AU17" s="86"/>
      <c r="AV17" s="86"/>
      <c r="AW17" s="86"/>
      <c r="AX17" s="86"/>
      <c r="AY17" s="86"/>
      <c r="AZ17" s="86"/>
      <c r="BA17" s="86"/>
      <c r="BB17" s="86"/>
      <c r="BC17" s="86"/>
      <c r="BD17" s="86"/>
      <c r="BE17" s="86"/>
      <c r="BF17" s="86"/>
      <c r="BG17" s="86"/>
      <c r="BH17" s="86"/>
      <c r="BI17" s="86"/>
      <c r="BJ17" s="86"/>
      <c r="BK17" s="86"/>
      <c r="BL17" s="86"/>
      <c r="BM17" s="86"/>
      <c r="BN17" s="86"/>
      <c r="BO17" s="86"/>
      <c r="BP17" s="86"/>
      <c r="BQ17" s="86"/>
      <c r="BR17" s="86"/>
      <c r="BS17" s="86"/>
      <c r="BT17" s="86"/>
      <c r="BU17" s="86"/>
      <c r="BV17" s="86"/>
      <c r="BW17" s="86"/>
      <c r="BX17" s="86"/>
      <c r="BY17" s="86"/>
      <c r="BZ17" s="86"/>
      <c r="CA17" s="86"/>
      <c r="CB17" s="86"/>
      <c r="CC17" s="86"/>
      <c r="CD17" s="86"/>
      <c r="CE17" s="86"/>
      <c r="CF17" s="86"/>
      <c r="CG17" s="86"/>
      <c r="CH17" s="86"/>
      <c r="CI17" s="86"/>
      <c r="CJ17" s="86"/>
      <c r="CK17" s="86"/>
      <c r="CL17" s="86"/>
      <c r="CM17" s="86"/>
      <c r="CN17" s="86"/>
      <c r="CO17" s="86"/>
      <c r="CP17" s="86"/>
      <c r="CQ17" s="86"/>
      <c r="CR17" s="86"/>
      <c r="CS17" s="86"/>
      <c r="CT17" s="86"/>
      <c r="CU17" s="86"/>
      <c r="CV17" s="86"/>
      <c r="CW17" s="86"/>
      <c r="CX17" s="86"/>
      <c r="CY17" s="86"/>
      <c r="CZ17" s="86"/>
      <c r="DA17" s="86"/>
      <c r="DB17" s="86"/>
      <c r="DC17" s="86"/>
      <c r="DD17" s="86"/>
      <c r="DE17" s="86"/>
      <c r="DF17" s="86"/>
      <c r="DG17" s="86"/>
      <c r="DH17" s="86"/>
      <c r="DI17" s="86"/>
      <c r="DJ17" s="86"/>
      <c r="DK17" s="86"/>
      <c r="DL17" s="86"/>
      <c r="DM17" s="86"/>
      <c r="DN17" s="86"/>
      <c r="DO17" s="86"/>
      <c r="DP17" s="86"/>
      <c r="DQ17" s="86"/>
      <c r="DR17" s="86"/>
      <c r="DS17" s="86"/>
      <c r="DT17" s="86"/>
      <c r="DU17" s="86"/>
      <c r="DV17" s="86"/>
      <c r="DW17" s="86"/>
      <c r="DX17" s="86"/>
      <c r="DY17" s="86"/>
      <c r="DZ17" s="86"/>
      <c r="EA17" s="86"/>
      <c r="EB17" s="86"/>
      <c r="EC17" s="86"/>
      <c r="ED17" s="86"/>
      <c r="EE17" s="86"/>
      <c r="EF17" s="86"/>
      <c r="EG17" s="86"/>
      <c r="EH17" s="86"/>
      <c r="EI17" s="86"/>
      <c r="EJ17" s="86"/>
      <c r="EK17" s="86"/>
      <c r="EL17" s="86"/>
      <c r="EM17" s="86"/>
      <c r="EN17" s="86"/>
      <c r="EO17" s="86"/>
      <c r="EP17" s="86"/>
      <c r="EQ17" s="86"/>
      <c r="ER17" s="86"/>
      <c r="ES17" s="86"/>
      <c r="ET17" s="86"/>
      <c r="EU17" s="86"/>
      <c r="EV17" s="86"/>
      <c r="EW17" s="86"/>
      <c r="EX17" s="86"/>
      <c r="EY17" s="86"/>
      <c r="EZ17" s="86"/>
      <c r="FA17" s="86"/>
      <c r="FB17" s="86"/>
      <c r="FC17" s="86"/>
      <c r="FD17" s="86"/>
      <c r="FE17" s="86"/>
      <c r="FF17" s="86"/>
      <c r="FG17" s="86"/>
      <c r="FH17" s="86"/>
      <c r="FI17" s="86"/>
      <c r="FJ17" s="86"/>
      <c r="FK17" s="86"/>
      <c r="FL17" s="86"/>
      <c r="FM17" s="86"/>
      <c r="FN17" s="86"/>
      <c r="FO17" s="86"/>
      <c r="FP17" s="86"/>
      <c r="FQ17" s="86"/>
      <c r="FR17" s="86"/>
      <c r="FS17" s="86"/>
      <c r="FT17" s="86"/>
      <c r="FU17" s="86"/>
      <c r="FV17" s="86"/>
      <c r="FW17" s="86"/>
      <c r="FX17" s="86"/>
      <c r="FY17" s="86"/>
      <c r="FZ17" s="86"/>
      <c r="GA17" s="86"/>
      <c r="GB17" s="86"/>
      <c r="GC17" s="86"/>
      <c r="GD17" s="86"/>
      <c r="GE17" s="86"/>
      <c r="GF17" s="86"/>
      <c r="GG17" s="86"/>
      <c r="GH17" s="86"/>
      <c r="GI17" s="86"/>
      <c r="GJ17" s="86"/>
      <c r="GK17" s="86"/>
      <c r="GL17" s="86"/>
      <c r="GM17" s="86"/>
      <c r="GN17" s="86"/>
      <c r="GO17" s="86"/>
      <c r="GP17" s="86"/>
      <c r="GQ17" s="86"/>
      <c r="GR17" s="86"/>
      <c r="GS17" s="86"/>
      <c r="GT17" s="86"/>
      <c r="GU17" s="86"/>
      <c r="GV17" s="86"/>
      <c r="GW17" s="86"/>
      <c r="GX17" s="86"/>
      <c r="GY17" s="86"/>
    </row>
    <row r="18" spans="1:207" s="135" customFormat="1" ht="16">
      <c r="A18" s="93" t="s">
        <v>97</v>
      </c>
      <c r="B18" s="86"/>
      <c r="C18" s="85"/>
      <c r="D18" s="85"/>
      <c r="E18" s="85"/>
      <c r="F18" s="91"/>
      <c r="G18" s="85"/>
      <c r="H18" s="85"/>
      <c r="I18" s="80"/>
      <c r="J18" s="80"/>
      <c r="K18" s="80"/>
      <c r="L18" s="86"/>
      <c r="M18" s="86"/>
      <c r="N18" s="86"/>
      <c r="O18" s="86"/>
      <c r="P18" s="86"/>
      <c r="Q18" s="86"/>
      <c r="R18" s="86"/>
      <c r="S18" s="86"/>
      <c r="T18" s="86"/>
      <c r="U18" s="86"/>
      <c r="V18" s="86"/>
      <c r="W18" s="86"/>
      <c r="X18" s="86"/>
      <c r="Y18" s="86"/>
      <c r="Z18" s="86"/>
      <c r="AA18" s="86"/>
      <c r="AB18" s="86"/>
      <c r="AC18" s="86"/>
      <c r="AD18" s="86"/>
      <c r="AE18" s="86"/>
      <c r="AF18" s="86"/>
      <c r="AG18" s="86"/>
      <c r="AH18" s="86"/>
      <c r="AI18" s="86"/>
      <c r="AJ18" s="86"/>
      <c r="AK18" s="86"/>
      <c r="AL18" s="86"/>
      <c r="AM18" s="86"/>
      <c r="AN18" s="86"/>
      <c r="AO18" s="86"/>
      <c r="AP18" s="86"/>
      <c r="AQ18" s="86"/>
      <c r="AR18" s="86"/>
      <c r="AS18" s="86"/>
      <c r="AT18" s="86"/>
      <c r="AU18" s="86"/>
      <c r="AV18" s="86"/>
      <c r="AW18" s="86"/>
      <c r="AX18" s="86"/>
      <c r="AY18" s="86"/>
      <c r="AZ18" s="86"/>
      <c r="BA18" s="86"/>
      <c r="BB18" s="86"/>
      <c r="BC18" s="86"/>
      <c r="BD18" s="86"/>
      <c r="BE18" s="86"/>
      <c r="BF18" s="86"/>
      <c r="BG18" s="86"/>
      <c r="BH18" s="86"/>
      <c r="BI18" s="86"/>
      <c r="BJ18" s="86"/>
      <c r="BK18" s="86"/>
      <c r="BL18" s="86"/>
      <c r="BM18" s="86"/>
      <c r="BN18" s="86"/>
      <c r="BO18" s="86"/>
      <c r="BP18" s="86"/>
      <c r="BQ18" s="86"/>
      <c r="BR18" s="86"/>
      <c r="BS18" s="86"/>
      <c r="BT18" s="86"/>
      <c r="BU18" s="86"/>
      <c r="BV18" s="86"/>
      <c r="BW18" s="86"/>
      <c r="BX18" s="86"/>
      <c r="BY18" s="86"/>
      <c r="BZ18" s="86"/>
      <c r="CA18" s="86"/>
      <c r="CB18" s="86"/>
      <c r="CC18" s="86"/>
      <c r="CD18" s="86"/>
      <c r="CE18" s="86"/>
      <c r="CF18" s="86"/>
      <c r="CG18" s="86"/>
      <c r="CH18" s="86"/>
      <c r="CI18" s="86"/>
      <c r="CJ18" s="86"/>
      <c r="CK18" s="86"/>
      <c r="CL18" s="86"/>
      <c r="CM18" s="86"/>
      <c r="CN18" s="86"/>
      <c r="CO18" s="86"/>
      <c r="CP18" s="86"/>
      <c r="CQ18" s="86"/>
      <c r="CR18" s="86"/>
      <c r="CS18" s="86"/>
      <c r="CT18" s="86"/>
      <c r="CU18" s="86"/>
      <c r="CV18" s="86"/>
      <c r="CW18" s="86"/>
      <c r="CX18" s="86"/>
      <c r="CY18" s="86"/>
      <c r="CZ18" s="86"/>
      <c r="DA18" s="86"/>
      <c r="DB18" s="86"/>
      <c r="DC18" s="86"/>
      <c r="DD18" s="86"/>
      <c r="DE18" s="86"/>
      <c r="DF18" s="86"/>
      <c r="DG18" s="86"/>
      <c r="DH18" s="86"/>
      <c r="DI18" s="86"/>
      <c r="DJ18" s="86"/>
      <c r="DK18" s="86"/>
      <c r="DL18" s="86"/>
      <c r="DM18" s="86"/>
      <c r="DN18" s="86"/>
      <c r="DO18" s="86"/>
      <c r="DP18" s="86"/>
      <c r="DQ18" s="86"/>
      <c r="DR18" s="86"/>
      <c r="DS18" s="86"/>
      <c r="DT18" s="86"/>
      <c r="DU18" s="86"/>
      <c r="DV18" s="86"/>
      <c r="DW18" s="86"/>
      <c r="DX18" s="86"/>
      <c r="DY18" s="86"/>
      <c r="DZ18" s="86"/>
      <c r="EA18" s="86"/>
      <c r="EB18" s="86"/>
      <c r="EC18" s="86"/>
      <c r="ED18" s="86"/>
      <c r="EE18" s="86"/>
      <c r="EF18" s="86"/>
      <c r="EG18" s="86"/>
      <c r="EH18" s="86"/>
      <c r="EI18" s="86"/>
      <c r="EJ18" s="86"/>
      <c r="EK18" s="86"/>
      <c r="EL18" s="86"/>
      <c r="EM18" s="86"/>
      <c r="EN18" s="86"/>
      <c r="EO18" s="86"/>
      <c r="EP18" s="86"/>
      <c r="EQ18" s="86"/>
      <c r="ER18" s="86"/>
      <c r="ES18" s="86"/>
      <c r="ET18" s="86"/>
      <c r="EU18" s="86"/>
      <c r="EV18" s="86"/>
      <c r="EW18" s="86"/>
      <c r="EX18" s="86"/>
      <c r="EY18" s="86"/>
      <c r="EZ18" s="86"/>
      <c r="FA18" s="86"/>
      <c r="FB18" s="86"/>
      <c r="FC18" s="86"/>
      <c r="FD18" s="86"/>
      <c r="FE18" s="86"/>
      <c r="FF18" s="86"/>
      <c r="FG18" s="86"/>
      <c r="FH18" s="86"/>
      <c r="FI18" s="86"/>
      <c r="FJ18" s="86"/>
      <c r="FK18" s="86"/>
      <c r="FL18" s="86"/>
      <c r="FM18" s="86"/>
      <c r="FN18" s="86"/>
      <c r="FO18" s="86"/>
      <c r="FP18" s="86"/>
      <c r="FQ18" s="86"/>
      <c r="FR18" s="86"/>
      <c r="FS18" s="86"/>
      <c r="FT18" s="86"/>
      <c r="FU18" s="86"/>
      <c r="FV18" s="86"/>
      <c r="FW18" s="86"/>
      <c r="FX18" s="86"/>
      <c r="FY18" s="86"/>
      <c r="FZ18" s="86"/>
      <c r="GA18" s="86"/>
      <c r="GB18" s="86"/>
      <c r="GC18" s="86"/>
      <c r="GD18" s="86"/>
      <c r="GE18" s="86"/>
      <c r="GF18" s="86"/>
      <c r="GG18" s="86"/>
      <c r="GH18" s="86"/>
      <c r="GI18" s="86"/>
      <c r="GJ18" s="86"/>
      <c r="GK18" s="86"/>
      <c r="GL18" s="86"/>
      <c r="GM18" s="86"/>
      <c r="GN18" s="86"/>
      <c r="GO18" s="86"/>
      <c r="GP18" s="86"/>
      <c r="GQ18" s="86"/>
      <c r="GR18" s="86"/>
      <c r="GS18" s="86"/>
      <c r="GT18" s="86"/>
      <c r="GU18" s="86"/>
      <c r="GV18" s="86"/>
      <c r="GW18" s="86"/>
      <c r="GX18" s="86"/>
      <c r="GY18" s="86"/>
    </row>
    <row r="19" spans="1:207" s="135" customFormat="1" ht="20">
      <c r="A19" s="86"/>
      <c r="B19" s="94" t="s">
        <v>98</v>
      </c>
      <c r="C19" s="88" t="str">
        <f>IF('Purchase Order Input'!C19:E19="","",'Purchase Order Input'!C19:E19)</f>
        <v/>
      </c>
      <c r="D19" s="88"/>
      <c r="E19" s="88"/>
      <c r="F19" s="91" t="s">
        <v>239</v>
      </c>
      <c r="G19" s="95" t="str">
        <f>IF('Purchase Order Input'!G19="","",'Purchase Order Input'!G19)</f>
        <v/>
      </c>
      <c r="H19" s="91" t="s">
        <v>240</v>
      </c>
      <c r="I19" s="96" t="str">
        <f>IF('Purchase Order Input'!I19="","",'Purchase Order Input'!I19)</f>
        <v/>
      </c>
      <c r="J19" s="91" t="s">
        <v>241</v>
      </c>
      <c r="K19" s="97" t="str">
        <f>IF('Purchase Order Input'!K19="","",'Purchase Order Input'!K19)</f>
        <v/>
      </c>
      <c r="L19" s="86"/>
      <c r="M19" s="86"/>
      <c r="N19" s="206" t="s">
        <v>204</v>
      </c>
      <c r="O19" s="206"/>
      <c r="P19" s="206"/>
      <c r="Q19" s="206"/>
      <c r="R19" s="206"/>
      <c r="S19" s="206"/>
      <c r="T19" s="86"/>
      <c r="U19" s="86"/>
      <c r="V19" s="86"/>
      <c r="W19" s="86"/>
      <c r="X19" s="86"/>
      <c r="Y19" s="86"/>
      <c r="Z19" s="86"/>
      <c r="AA19" s="86"/>
      <c r="AB19" s="86"/>
      <c r="AC19" s="86"/>
      <c r="AD19" s="86"/>
      <c r="AE19" s="86"/>
      <c r="AF19" s="86"/>
      <c r="AG19" s="86"/>
      <c r="AH19" s="86"/>
      <c r="AI19" s="86"/>
      <c r="AJ19" s="86"/>
      <c r="AK19" s="86"/>
      <c r="AL19" s="86"/>
      <c r="AM19" s="86"/>
      <c r="AN19" s="86"/>
      <c r="AO19" s="86"/>
      <c r="AP19" s="86"/>
      <c r="AQ19" s="86"/>
      <c r="AR19" s="86"/>
      <c r="AS19" s="86"/>
      <c r="AT19" s="86"/>
      <c r="AU19" s="86"/>
      <c r="AV19" s="86"/>
      <c r="AW19" s="86"/>
      <c r="AX19" s="86"/>
      <c r="AY19" s="86"/>
      <c r="AZ19" s="86"/>
      <c r="BA19" s="86"/>
      <c r="BB19" s="86"/>
      <c r="BC19" s="86"/>
      <c r="BD19" s="86"/>
      <c r="BE19" s="86"/>
      <c r="BF19" s="86"/>
      <c r="BG19" s="86"/>
      <c r="BH19" s="86"/>
      <c r="BI19" s="86"/>
      <c r="BJ19" s="86"/>
      <c r="BK19" s="86"/>
      <c r="BL19" s="86"/>
      <c r="BM19" s="86"/>
      <c r="BN19" s="86"/>
      <c r="BO19" s="86"/>
      <c r="BP19" s="86"/>
      <c r="BQ19" s="86"/>
      <c r="BR19" s="86"/>
      <c r="BS19" s="86"/>
      <c r="BT19" s="86"/>
      <c r="BU19" s="86"/>
      <c r="BV19" s="86"/>
      <c r="BW19" s="86"/>
      <c r="BX19" s="86"/>
      <c r="BY19" s="86"/>
      <c r="BZ19" s="86"/>
      <c r="CA19" s="86"/>
      <c r="CB19" s="86"/>
      <c r="CC19" s="86"/>
      <c r="CD19" s="86"/>
      <c r="CE19" s="86"/>
      <c r="CF19" s="86"/>
      <c r="CG19" s="86"/>
      <c r="CH19" s="86"/>
      <c r="CI19" s="86"/>
      <c r="CJ19" s="86"/>
      <c r="CK19" s="86"/>
      <c r="CL19" s="86"/>
      <c r="CM19" s="86"/>
      <c r="CN19" s="86"/>
      <c r="CO19" s="86"/>
      <c r="CP19" s="86"/>
      <c r="CQ19" s="86"/>
      <c r="CR19" s="86"/>
      <c r="CS19" s="86"/>
      <c r="CT19" s="86"/>
      <c r="CU19" s="86"/>
      <c r="CV19" s="86"/>
      <c r="CW19" s="86"/>
      <c r="CX19" s="86"/>
      <c r="CY19" s="86"/>
      <c r="CZ19" s="86"/>
      <c r="DA19" s="86"/>
      <c r="DB19" s="86"/>
      <c r="DC19" s="86"/>
      <c r="DD19" s="86"/>
      <c r="DE19" s="86"/>
      <c r="DF19" s="86"/>
      <c r="DG19" s="86"/>
      <c r="DH19" s="86"/>
      <c r="DI19" s="86"/>
      <c r="DJ19" s="86"/>
      <c r="DK19" s="86"/>
      <c r="DL19" s="86"/>
      <c r="DM19" s="86"/>
      <c r="DN19" s="86"/>
      <c r="DO19" s="86"/>
      <c r="DP19" s="86"/>
      <c r="DQ19" s="86"/>
      <c r="DR19" s="86"/>
      <c r="DS19" s="86"/>
      <c r="DT19" s="86"/>
      <c r="DU19" s="86"/>
      <c r="DV19" s="86"/>
      <c r="DW19" s="86"/>
      <c r="DX19" s="86"/>
      <c r="DY19" s="86"/>
      <c r="DZ19" s="86"/>
      <c r="EA19" s="86"/>
      <c r="EB19" s="86"/>
      <c r="EC19" s="86"/>
      <c r="ED19" s="86"/>
      <c r="EE19" s="86"/>
      <c r="EF19" s="86"/>
      <c r="EG19" s="86"/>
      <c r="EH19" s="86"/>
      <c r="EI19" s="86"/>
      <c r="EJ19" s="86"/>
      <c r="EK19" s="86"/>
      <c r="EL19" s="86"/>
      <c r="EM19" s="86"/>
      <c r="EN19" s="86"/>
      <c r="EO19" s="86"/>
      <c r="EP19" s="86"/>
      <c r="EQ19" s="86"/>
      <c r="ER19" s="86"/>
      <c r="ES19" s="86"/>
      <c r="ET19" s="86"/>
      <c r="EU19" s="86"/>
      <c r="EV19" s="86"/>
      <c r="EW19" s="86"/>
      <c r="EX19" s="86"/>
      <c r="EY19" s="86"/>
      <c r="EZ19" s="86"/>
      <c r="FA19" s="86"/>
      <c r="FB19" s="86"/>
      <c r="FC19" s="86"/>
      <c r="FD19" s="86"/>
      <c r="FE19" s="86"/>
      <c r="FF19" s="86"/>
      <c r="FG19" s="86"/>
      <c r="FH19" s="86"/>
      <c r="FI19" s="86"/>
      <c r="FJ19" s="86"/>
      <c r="FK19" s="86"/>
      <c r="FL19" s="86"/>
      <c r="FM19" s="86"/>
      <c r="FN19" s="86"/>
      <c r="FO19" s="86"/>
      <c r="FP19" s="86"/>
      <c r="FQ19" s="86"/>
      <c r="FR19" s="86"/>
      <c r="FS19" s="86"/>
      <c r="FT19" s="86"/>
      <c r="FU19" s="86"/>
      <c r="FV19" s="86"/>
      <c r="FW19" s="86"/>
      <c r="FX19" s="86"/>
      <c r="FY19" s="86"/>
      <c r="FZ19" s="86"/>
      <c r="GA19" s="86"/>
      <c r="GB19" s="86"/>
      <c r="GC19" s="86"/>
      <c r="GD19" s="86"/>
      <c r="GE19" s="86"/>
      <c r="GF19" s="86"/>
      <c r="GG19" s="86"/>
      <c r="GH19" s="86"/>
      <c r="GI19" s="86"/>
      <c r="GJ19" s="86"/>
      <c r="GK19" s="86"/>
      <c r="GL19" s="86"/>
      <c r="GM19" s="86"/>
      <c r="GN19" s="86"/>
      <c r="GO19" s="86"/>
      <c r="GP19" s="86"/>
      <c r="GQ19" s="86"/>
      <c r="GR19" s="86"/>
      <c r="GS19" s="86"/>
      <c r="GT19" s="86"/>
      <c r="GU19" s="86"/>
      <c r="GV19" s="86"/>
      <c r="GW19" s="86"/>
      <c r="GX19" s="86"/>
      <c r="GY19" s="86"/>
    </row>
    <row r="20" spans="1:207" s="135" customFormat="1" ht="16">
      <c r="A20" s="98" t="s">
        <v>99</v>
      </c>
      <c r="B20" s="98"/>
      <c r="C20" s="85"/>
      <c r="D20" s="85"/>
      <c r="E20" s="85"/>
      <c r="F20" s="91"/>
      <c r="G20" s="85"/>
      <c r="H20" s="91"/>
      <c r="I20" s="80"/>
      <c r="J20" s="92"/>
      <c r="K20" s="80"/>
      <c r="L20" s="86"/>
      <c r="M20" s="86"/>
      <c r="N20" s="86"/>
      <c r="O20" s="86"/>
      <c r="P20" s="86"/>
      <c r="Q20" s="86"/>
      <c r="R20" s="86"/>
      <c r="S20" s="86"/>
      <c r="T20" s="86"/>
      <c r="U20" s="86"/>
      <c r="V20" s="86"/>
      <c r="W20" s="86"/>
      <c r="X20" s="86"/>
      <c r="Y20" s="86"/>
      <c r="Z20" s="86"/>
      <c r="AA20" s="86"/>
      <c r="AB20" s="86"/>
      <c r="AC20" s="86"/>
      <c r="AD20" s="86"/>
      <c r="AE20" s="86"/>
      <c r="AF20" s="86"/>
      <c r="AG20" s="86"/>
      <c r="AH20" s="86"/>
      <c r="AI20" s="86"/>
      <c r="AJ20" s="86"/>
      <c r="AK20" s="86"/>
      <c r="AL20" s="86"/>
      <c r="AM20" s="86"/>
      <c r="AN20" s="86"/>
      <c r="AO20" s="86"/>
      <c r="AP20" s="86"/>
      <c r="AQ20" s="86"/>
      <c r="AR20" s="86"/>
      <c r="AS20" s="86"/>
      <c r="AT20" s="86"/>
      <c r="AU20" s="86"/>
      <c r="AV20" s="86"/>
      <c r="AW20" s="86"/>
      <c r="AX20" s="86"/>
      <c r="AY20" s="86"/>
      <c r="AZ20" s="86"/>
      <c r="BA20" s="86"/>
      <c r="BB20" s="86"/>
      <c r="BC20" s="86"/>
      <c r="BD20" s="86"/>
      <c r="BE20" s="86"/>
      <c r="BF20" s="86"/>
      <c r="BG20" s="86"/>
      <c r="BH20" s="86"/>
      <c r="BI20" s="86"/>
      <c r="BJ20" s="86"/>
      <c r="BK20" s="86"/>
      <c r="BL20" s="86"/>
      <c r="BM20" s="86"/>
      <c r="BN20" s="86"/>
      <c r="BO20" s="86"/>
      <c r="BP20" s="86"/>
      <c r="BQ20" s="86"/>
      <c r="BR20" s="86"/>
      <c r="BS20" s="86"/>
      <c r="BT20" s="86"/>
      <c r="BU20" s="86"/>
      <c r="BV20" s="86"/>
      <c r="BW20" s="86"/>
      <c r="BX20" s="86"/>
      <c r="BY20" s="86"/>
      <c r="BZ20" s="86"/>
      <c r="CA20" s="86"/>
      <c r="CB20" s="86"/>
      <c r="CC20" s="86"/>
      <c r="CD20" s="86"/>
      <c r="CE20" s="86"/>
      <c r="CF20" s="86"/>
      <c r="CG20" s="86"/>
      <c r="CH20" s="86"/>
      <c r="CI20" s="86"/>
      <c r="CJ20" s="86"/>
      <c r="CK20" s="86"/>
      <c r="CL20" s="86"/>
      <c r="CM20" s="86"/>
      <c r="CN20" s="86"/>
      <c r="CO20" s="86"/>
      <c r="CP20" s="86"/>
      <c r="CQ20" s="86"/>
      <c r="CR20" s="86"/>
      <c r="CS20" s="86"/>
      <c r="CT20" s="86"/>
      <c r="CU20" s="86"/>
      <c r="CV20" s="86"/>
      <c r="CW20" s="86"/>
      <c r="CX20" s="86"/>
      <c r="CY20" s="86"/>
      <c r="CZ20" s="86"/>
      <c r="DA20" s="86"/>
      <c r="DB20" s="86"/>
      <c r="DC20" s="86"/>
      <c r="DD20" s="86"/>
      <c r="DE20" s="86"/>
      <c r="DF20" s="86"/>
      <c r="DG20" s="86"/>
      <c r="DH20" s="86"/>
      <c r="DI20" s="86"/>
      <c r="DJ20" s="86"/>
      <c r="DK20" s="86"/>
      <c r="DL20" s="86"/>
      <c r="DM20" s="86"/>
      <c r="DN20" s="86"/>
      <c r="DO20" s="86"/>
      <c r="DP20" s="86"/>
      <c r="DQ20" s="86"/>
      <c r="DR20" s="86"/>
      <c r="DS20" s="86"/>
      <c r="DT20" s="86"/>
      <c r="DU20" s="86"/>
      <c r="DV20" s="86"/>
      <c r="DW20" s="86"/>
      <c r="DX20" s="86"/>
      <c r="DY20" s="86"/>
      <c r="DZ20" s="86"/>
      <c r="EA20" s="86"/>
      <c r="EB20" s="86"/>
      <c r="EC20" s="86"/>
      <c r="ED20" s="86"/>
      <c r="EE20" s="86"/>
      <c r="EF20" s="86"/>
      <c r="EG20" s="86"/>
      <c r="EH20" s="86"/>
      <c r="EI20" s="86"/>
      <c r="EJ20" s="86"/>
      <c r="EK20" s="86"/>
      <c r="EL20" s="86"/>
      <c r="EM20" s="86"/>
      <c r="EN20" s="86"/>
      <c r="EO20" s="86"/>
      <c r="EP20" s="86"/>
      <c r="EQ20" s="86"/>
      <c r="ER20" s="86"/>
      <c r="ES20" s="86"/>
      <c r="ET20" s="86"/>
      <c r="EU20" s="86"/>
      <c r="EV20" s="86"/>
      <c r="EW20" s="86"/>
      <c r="EX20" s="86"/>
      <c r="EY20" s="86"/>
      <c r="EZ20" s="86"/>
      <c r="FA20" s="86"/>
      <c r="FB20" s="86"/>
      <c r="FC20" s="86"/>
      <c r="FD20" s="86"/>
      <c r="FE20" s="86"/>
      <c r="FF20" s="86"/>
      <c r="FG20" s="86"/>
      <c r="FH20" s="86"/>
      <c r="FI20" s="86"/>
      <c r="FJ20" s="86"/>
      <c r="FK20" s="86"/>
      <c r="FL20" s="86"/>
      <c r="FM20" s="86"/>
      <c r="FN20" s="86"/>
      <c r="FO20" s="86"/>
      <c r="FP20" s="86"/>
      <c r="FQ20" s="86"/>
      <c r="FR20" s="86"/>
      <c r="FS20" s="86"/>
      <c r="FT20" s="86"/>
      <c r="FU20" s="86"/>
      <c r="FV20" s="86"/>
      <c r="FW20" s="86"/>
      <c r="FX20" s="86"/>
      <c r="FY20" s="86"/>
      <c r="FZ20" s="86"/>
      <c r="GA20" s="86"/>
      <c r="GB20" s="86"/>
      <c r="GC20" s="86"/>
      <c r="GD20" s="86"/>
      <c r="GE20" s="86"/>
      <c r="GF20" s="86"/>
      <c r="GG20" s="86"/>
      <c r="GH20" s="86"/>
      <c r="GI20" s="86"/>
      <c r="GJ20" s="86"/>
      <c r="GK20" s="86"/>
      <c r="GL20" s="86"/>
      <c r="GM20" s="86"/>
      <c r="GN20" s="86"/>
      <c r="GO20" s="86"/>
      <c r="GP20" s="86"/>
      <c r="GQ20" s="86"/>
      <c r="GR20" s="86"/>
      <c r="GS20" s="86"/>
      <c r="GT20" s="86"/>
      <c r="GU20" s="86"/>
      <c r="GV20" s="86"/>
      <c r="GW20" s="86"/>
      <c r="GX20" s="86"/>
      <c r="GY20" s="86"/>
    </row>
    <row r="21" spans="1:207" s="135" customFormat="1" ht="16">
      <c r="A21" s="100"/>
      <c r="B21" s="94" t="s">
        <v>98</v>
      </c>
      <c r="C21" s="88" t="str">
        <f>IF('Purchase Order Input'!C21:E21="","",'Purchase Order Input'!C21:E21)</f>
        <v/>
      </c>
      <c r="D21" s="88"/>
      <c r="E21" s="88"/>
      <c r="F21" s="91" t="s">
        <v>239</v>
      </c>
      <c r="G21" s="95" t="str">
        <f>IF('Purchase Order Input'!G21="","",'Purchase Order Input'!G21)</f>
        <v/>
      </c>
      <c r="H21" s="91" t="s">
        <v>240</v>
      </c>
      <c r="I21" s="96" t="str">
        <f>IF('Purchase Order Input'!I21="","",'Purchase Order Input'!I21)</f>
        <v/>
      </c>
      <c r="J21" s="91" t="s">
        <v>241</v>
      </c>
      <c r="K21" s="97" t="str">
        <f>IF('Purchase Order Input'!K21="","",'Purchase Order Input'!K21)</f>
        <v/>
      </c>
      <c r="L21" s="86"/>
      <c r="M21" s="86"/>
      <c r="N21" s="207" t="s">
        <v>205</v>
      </c>
      <c r="O21" s="207"/>
      <c r="P21" s="207"/>
      <c r="Q21" s="207"/>
      <c r="R21" s="207"/>
      <c r="S21" s="207"/>
      <c r="T21" s="207"/>
      <c r="U21" s="207"/>
      <c r="V21" s="207"/>
      <c r="W21" s="207"/>
      <c r="X21" s="80" t="s">
        <v>213</v>
      </c>
      <c r="Y21" s="86"/>
      <c r="Z21" s="86"/>
      <c r="AA21" s="86"/>
      <c r="AB21" s="86"/>
      <c r="AC21" s="86"/>
      <c r="AD21" s="86"/>
      <c r="AE21" s="86"/>
      <c r="AF21" s="86"/>
      <c r="AG21" s="86"/>
      <c r="AH21" s="86"/>
      <c r="AI21" s="86"/>
      <c r="AJ21" s="86"/>
      <c r="AK21" s="86"/>
      <c r="AL21" s="86"/>
      <c r="AM21" s="86"/>
      <c r="AN21" s="86"/>
      <c r="AO21" s="86"/>
      <c r="AP21" s="86"/>
      <c r="AQ21" s="86"/>
      <c r="AR21" s="86"/>
      <c r="AS21" s="86"/>
      <c r="AT21" s="86"/>
      <c r="AU21" s="86"/>
      <c r="AV21" s="86"/>
      <c r="AW21" s="86"/>
      <c r="AX21" s="86"/>
      <c r="AY21" s="86"/>
      <c r="AZ21" s="86"/>
      <c r="BA21" s="86"/>
      <c r="BB21" s="86"/>
      <c r="BC21" s="86"/>
      <c r="BD21" s="86"/>
      <c r="BE21" s="86"/>
      <c r="BF21" s="86"/>
      <c r="BG21" s="86"/>
      <c r="BH21" s="86"/>
      <c r="BI21" s="86"/>
      <c r="BJ21" s="86"/>
      <c r="BK21" s="86"/>
      <c r="BL21" s="86"/>
      <c r="BM21" s="86"/>
      <c r="BN21" s="86"/>
      <c r="BO21" s="86"/>
      <c r="BP21" s="86"/>
      <c r="BQ21" s="86"/>
      <c r="BR21" s="86"/>
      <c r="BS21" s="86"/>
      <c r="BT21" s="86"/>
      <c r="BU21" s="86"/>
      <c r="BV21" s="86"/>
      <c r="BW21" s="86"/>
      <c r="BX21" s="86"/>
      <c r="BY21" s="86"/>
      <c r="BZ21" s="86"/>
      <c r="CA21" s="86"/>
      <c r="CB21" s="86"/>
      <c r="CC21" s="86"/>
      <c r="CD21" s="86"/>
      <c r="CE21" s="86"/>
      <c r="CF21" s="86"/>
      <c r="CG21" s="86"/>
      <c r="CH21" s="86"/>
      <c r="CI21" s="86"/>
      <c r="CJ21" s="86"/>
      <c r="CK21" s="86"/>
      <c r="CL21" s="86"/>
      <c r="CM21" s="86"/>
      <c r="CN21" s="86"/>
      <c r="CO21" s="86"/>
      <c r="CP21" s="86"/>
      <c r="CQ21" s="86"/>
      <c r="CR21" s="86"/>
      <c r="CS21" s="86"/>
      <c r="CT21" s="86"/>
      <c r="CU21" s="86"/>
      <c r="CV21" s="86"/>
      <c r="CW21" s="86"/>
      <c r="CX21" s="86"/>
      <c r="CY21" s="86"/>
      <c r="CZ21" s="86"/>
      <c r="DA21" s="86"/>
      <c r="DB21" s="86"/>
      <c r="DC21" s="86"/>
      <c r="DD21" s="86"/>
      <c r="DE21" s="86"/>
      <c r="DF21" s="86"/>
      <c r="DG21" s="86"/>
      <c r="DH21" s="86"/>
      <c r="DI21" s="86"/>
      <c r="DJ21" s="86"/>
      <c r="DK21" s="86"/>
      <c r="DL21" s="86"/>
      <c r="DM21" s="86"/>
      <c r="DN21" s="86"/>
      <c r="DO21" s="86"/>
      <c r="DP21" s="86"/>
      <c r="DQ21" s="86"/>
      <c r="DR21" s="86"/>
      <c r="DS21" s="86"/>
      <c r="DT21" s="86"/>
      <c r="DU21" s="86"/>
      <c r="DV21" s="86"/>
      <c r="DW21" s="86"/>
      <c r="DX21" s="86"/>
      <c r="DY21" s="86"/>
      <c r="DZ21" s="86"/>
      <c r="EA21" s="86"/>
      <c r="EB21" s="86"/>
      <c r="EC21" s="86"/>
      <c r="ED21" s="86"/>
      <c r="EE21" s="86"/>
      <c r="EF21" s="86"/>
      <c r="EG21" s="86"/>
      <c r="EH21" s="86"/>
      <c r="EI21" s="86"/>
      <c r="EJ21" s="86"/>
      <c r="EK21" s="86"/>
      <c r="EL21" s="86"/>
      <c r="EM21" s="86"/>
      <c r="EN21" s="86"/>
      <c r="EO21" s="86"/>
      <c r="EP21" s="86"/>
      <c r="EQ21" s="86"/>
      <c r="ER21" s="86"/>
      <c r="ES21" s="86"/>
      <c r="ET21" s="86"/>
      <c r="EU21" s="86"/>
      <c r="EV21" s="86"/>
      <c r="EW21" s="86"/>
      <c r="EX21" s="86"/>
      <c r="EY21" s="86"/>
      <c r="EZ21" s="86"/>
      <c r="FA21" s="86"/>
      <c r="FB21" s="86"/>
      <c r="FC21" s="86"/>
      <c r="FD21" s="86"/>
      <c r="FE21" s="86"/>
      <c r="FF21" s="86"/>
      <c r="FG21" s="86"/>
      <c r="FH21" s="86"/>
      <c r="FI21" s="86"/>
      <c r="FJ21" s="86"/>
      <c r="FK21" s="86"/>
      <c r="FL21" s="86"/>
      <c r="FM21" s="86"/>
      <c r="FN21" s="86"/>
      <c r="FO21" s="86"/>
      <c r="FP21" s="86"/>
      <c r="FQ21" s="86"/>
      <c r="FR21" s="86"/>
      <c r="FS21" s="86"/>
      <c r="FT21" s="86"/>
      <c r="FU21" s="86"/>
      <c r="FV21" s="86"/>
      <c r="FW21" s="86"/>
      <c r="FX21" s="86"/>
      <c r="FY21" s="86"/>
      <c r="FZ21" s="86"/>
      <c r="GA21" s="86"/>
      <c r="GB21" s="86"/>
      <c r="GC21" s="86"/>
      <c r="GD21" s="86"/>
      <c r="GE21" s="86"/>
      <c r="GF21" s="86"/>
      <c r="GG21" s="86"/>
      <c r="GH21" s="86"/>
      <c r="GI21" s="86"/>
      <c r="GJ21" s="86"/>
      <c r="GK21" s="86"/>
      <c r="GL21" s="86"/>
      <c r="GM21" s="86"/>
      <c r="GN21" s="86"/>
      <c r="GO21" s="86"/>
      <c r="GP21" s="86"/>
      <c r="GQ21" s="86"/>
      <c r="GR21" s="86"/>
      <c r="GS21" s="86"/>
      <c r="GT21" s="86"/>
      <c r="GU21" s="86"/>
      <c r="GV21" s="86"/>
      <c r="GW21" s="86"/>
      <c r="GX21" s="86"/>
      <c r="GY21" s="86"/>
    </row>
    <row r="22" spans="1:207" s="135" customFormat="1" ht="16">
      <c r="A22" s="98" t="s">
        <v>100</v>
      </c>
      <c r="B22" s="98"/>
      <c r="C22" s="85"/>
      <c r="D22" s="85"/>
      <c r="E22" s="85"/>
      <c r="F22" s="91"/>
      <c r="G22" s="85"/>
      <c r="H22" s="91"/>
      <c r="I22" s="80"/>
      <c r="J22" s="92"/>
      <c r="K22" s="80"/>
      <c r="L22" s="86"/>
      <c r="M22" s="86"/>
      <c r="N22" s="209"/>
      <c r="O22" s="209"/>
      <c r="P22" s="210" t="s">
        <v>209</v>
      </c>
      <c r="Q22" s="210"/>
      <c r="R22" s="210"/>
      <c r="S22" s="210"/>
      <c r="T22" s="210"/>
      <c r="U22" s="210"/>
      <c r="V22" s="210"/>
      <c r="W22" s="210"/>
      <c r="X22" s="210"/>
      <c r="Y22" s="210"/>
      <c r="Z22" s="86"/>
      <c r="AA22" s="86"/>
      <c r="AB22" s="86"/>
      <c r="AC22" s="86"/>
      <c r="AD22" s="86"/>
      <c r="AE22" s="86"/>
      <c r="AF22" s="86"/>
      <c r="AG22" s="86"/>
      <c r="AH22" s="86"/>
      <c r="AI22" s="86"/>
      <c r="AJ22" s="86"/>
      <c r="AK22" s="86"/>
      <c r="AL22" s="86"/>
      <c r="AM22" s="86"/>
      <c r="AN22" s="86"/>
      <c r="AO22" s="86"/>
      <c r="AP22" s="86"/>
      <c r="AQ22" s="86"/>
      <c r="AR22" s="86"/>
      <c r="AS22" s="86"/>
      <c r="AT22" s="86"/>
      <c r="AU22" s="86"/>
      <c r="AV22" s="86"/>
      <c r="AW22" s="86"/>
      <c r="AX22" s="86"/>
      <c r="AY22" s="86"/>
      <c r="AZ22" s="86"/>
      <c r="BA22" s="86"/>
      <c r="BB22" s="86"/>
      <c r="BC22" s="86"/>
      <c r="BD22" s="86"/>
      <c r="BE22" s="86"/>
      <c r="BF22" s="86"/>
      <c r="BG22" s="86"/>
      <c r="BH22" s="86"/>
      <c r="BI22" s="86"/>
      <c r="BJ22" s="86"/>
      <c r="BK22" s="86"/>
      <c r="BL22" s="86"/>
      <c r="BM22" s="86"/>
      <c r="BN22" s="86"/>
      <c r="BO22" s="86"/>
      <c r="BP22" s="86"/>
      <c r="BQ22" s="86"/>
      <c r="BR22" s="86"/>
      <c r="BS22" s="86"/>
      <c r="BT22" s="86"/>
      <c r="BU22" s="86"/>
      <c r="BV22" s="86"/>
      <c r="BW22" s="86"/>
      <c r="BX22" s="86"/>
      <c r="BY22" s="86"/>
      <c r="BZ22" s="86"/>
      <c r="CA22" s="86"/>
      <c r="CB22" s="86"/>
      <c r="CC22" s="86"/>
      <c r="CD22" s="86"/>
      <c r="CE22" s="86"/>
      <c r="CF22" s="86"/>
      <c r="CG22" s="86"/>
      <c r="CH22" s="86"/>
      <c r="CI22" s="86"/>
      <c r="CJ22" s="86"/>
      <c r="CK22" s="86"/>
      <c r="CL22" s="86"/>
      <c r="CM22" s="86"/>
      <c r="CN22" s="86"/>
      <c r="CO22" s="86"/>
      <c r="CP22" s="86"/>
      <c r="CQ22" s="86"/>
      <c r="CR22" s="86"/>
      <c r="CS22" s="86"/>
      <c r="CT22" s="86"/>
      <c r="CU22" s="86"/>
      <c r="CV22" s="86"/>
      <c r="CW22" s="86"/>
      <c r="CX22" s="86"/>
      <c r="CY22" s="86"/>
      <c r="CZ22" s="86"/>
      <c r="DA22" s="86"/>
      <c r="DB22" s="86"/>
      <c r="DC22" s="86"/>
      <c r="DD22" s="86"/>
      <c r="DE22" s="86"/>
      <c r="DF22" s="86"/>
      <c r="DG22" s="86"/>
      <c r="DH22" s="86"/>
      <c r="DI22" s="86"/>
      <c r="DJ22" s="86"/>
      <c r="DK22" s="86"/>
      <c r="DL22" s="86"/>
      <c r="DM22" s="86"/>
      <c r="DN22" s="86"/>
      <c r="DO22" s="86"/>
      <c r="DP22" s="86"/>
      <c r="DQ22" s="86"/>
      <c r="DR22" s="86"/>
      <c r="DS22" s="86"/>
      <c r="DT22" s="86"/>
      <c r="DU22" s="86"/>
      <c r="DV22" s="86"/>
      <c r="DW22" s="86"/>
      <c r="DX22" s="86"/>
      <c r="DY22" s="86"/>
      <c r="DZ22" s="86"/>
      <c r="EA22" s="86"/>
      <c r="EB22" s="86"/>
      <c r="EC22" s="86"/>
      <c r="ED22" s="86"/>
      <c r="EE22" s="86"/>
      <c r="EF22" s="86"/>
      <c r="EG22" s="86"/>
      <c r="EH22" s="86"/>
      <c r="EI22" s="86"/>
      <c r="EJ22" s="86"/>
      <c r="EK22" s="86"/>
      <c r="EL22" s="86"/>
      <c r="EM22" s="86"/>
      <c r="EN22" s="86"/>
      <c r="EO22" s="86"/>
      <c r="EP22" s="86"/>
      <c r="EQ22" s="86"/>
      <c r="ER22" s="86"/>
      <c r="ES22" s="86"/>
      <c r="ET22" s="86"/>
      <c r="EU22" s="86"/>
      <c r="EV22" s="86"/>
      <c r="EW22" s="86"/>
      <c r="EX22" s="86"/>
      <c r="EY22" s="86"/>
      <c r="EZ22" s="86"/>
      <c r="FA22" s="86"/>
      <c r="FB22" s="86"/>
      <c r="FC22" s="86"/>
      <c r="FD22" s="86"/>
      <c r="FE22" s="86"/>
      <c r="FF22" s="86"/>
      <c r="FG22" s="86"/>
      <c r="FH22" s="86"/>
      <c r="FI22" s="86"/>
      <c r="FJ22" s="86"/>
      <c r="FK22" s="86"/>
      <c r="FL22" s="86"/>
      <c r="FM22" s="86"/>
      <c r="FN22" s="86"/>
      <c r="FO22" s="86"/>
      <c r="FP22" s="86"/>
      <c r="FQ22" s="86"/>
      <c r="FR22" s="86"/>
      <c r="FS22" s="86"/>
      <c r="FT22" s="86"/>
      <c r="FU22" s="86"/>
      <c r="FV22" s="86"/>
      <c r="FW22" s="86"/>
      <c r="FX22" s="86"/>
      <c r="FY22" s="86"/>
      <c r="FZ22" s="86"/>
      <c r="GA22" s="86"/>
      <c r="GB22" s="86"/>
      <c r="GC22" s="86"/>
      <c r="GD22" s="86"/>
      <c r="GE22" s="86"/>
      <c r="GF22" s="86"/>
      <c r="GG22" s="86"/>
      <c r="GH22" s="86"/>
      <c r="GI22" s="86"/>
      <c r="GJ22" s="86"/>
      <c r="GK22" s="86"/>
      <c r="GL22" s="86"/>
      <c r="GM22" s="86"/>
      <c r="GN22" s="86"/>
      <c r="GO22" s="86"/>
      <c r="GP22" s="86"/>
      <c r="GQ22" s="86"/>
      <c r="GR22" s="86"/>
      <c r="GS22" s="86"/>
      <c r="GT22" s="86"/>
      <c r="GU22" s="86"/>
      <c r="GV22" s="86"/>
      <c r="GW22" s="86"/>
      <c r="GX22" s="86"/>
      <c r="GY22" s="86"/>
    </row>
    <row r="23" spans="1:207" s="135" customFormat="1" ht="16">
      <c r="A23" s="100"/>
      <c r="B23" s="94" t="s">
        <v>98</v>
      </c>
      <c r="C23" s="88" t="str">
        <f>IF('Purchase Order Input'!C23:E23="","",'Purchase Order Input'!C23:E23)</f>
        <v/>
      </c>
      <c r="D23" s="88"/>
      <c r="E23" s="88"/>
      <c r="F23" s="91" t="s">
        <v>239</v>
      </c>
      <c r="G23" s="95" t="str">
        <f>IF('Purchase Order Input'!G23="","",'Purchase Order Input'!G23)</f>
        <v/>
      </c>
      <c r="H23" s="91" t="s">
        <v>240</v>
      </c>
      <c r="I23" s="96" t="str">
        <f>IF('Purchase Order Input'!I23="","",'Purchase Order Input'!I23)</f>
        <v/>
      </c>
      <c r="J23" s="91" t="s">
        <v>241</v>
      </c>
      <c r="K23" s="97" t="str">
        <f>IF('Purchase Order Input'!K23="","",'Purchase Order Input'!K23)</f>
        <v/>
      </c>
      <c r="L23" s="86"/>
      <c r="M23" s="86"/>
      <c r="N23" s="210" t="s">
        <v>206</v>
      </c>
      <c r="O23" s="210"/>
      <c r="P23" s="210"/>
      <c r="Q23" s="210"/>
      <c r="R23" s="210"/>
      <c r="S23" s="210"/>
      <c r="T23" s="210"/>
      <c r="U23" s="210"/>
      <c r="V23" s="210"/>
      <c r="W23" s="210"/>
      <c r="X23" s="210"/>
      <c r="Y23" s="210"/>
      <c r="Z23" s="86"/>
      <c r="AA23" s="86"/>
      <c r="AB23" s="86"/>
      <c r="AC23" s="86"/>
      <c r="AD23" s="86"/>
      <c r="AE23" s="86"/>
      <c r="AF23" s="86"/>
      <c r="AG23" s="86"/>
      <c r="AH23" s="86"/>
      <c r="AI23" s="86"/>
      <c r="AJ23" s="86"/>
      <c r="AK23" s="86"/>
      <c r="AL23" s="86"/>
      <c r="AM23" s="86"/>
      <c r="AN23" s="86"/>
      <c r="AO23" s="86"/>
      <c r="AP23" s="86"/>
      <c r="AQ23" s="86"/>
      <c r="AR23" s="86"/>
      <c r="AS23" s="86"/>
      <c r="AT23" s="86"/>
      <c r="AU23" s="86"/>
      <c r="AV23" s="86"/>
      <c r="AW23" s="86"/>
      <c r="AX23" s="86"/>
      <c r="AY23" s="86"/>
      <c r="AZ23" s="86"/>
      <c r="BA23" s="86"/>
      <c r="BB23" s="86"/>
      <c r="BC23" s="86"/>
      <c r="BD23" s="86"/>
      <c r="BE23" s="86"/>
      <c r="BF23" s="86"/>
      <c r="BG23" s="86"/>
      <c r="BH23" s="86"/>
      <c r="BI23" s="86"/>
      <c r="BJ23" s="86"/>
      <c r="BK23" s="86"/>
      <c r="BL23" s="86"/>
      <c r="BM23" s="86"/>
      <c r="BN23" s="86"/>
      <c r="BO23" s="86"/>
      <c r="BP23" s="86"/>
      <c r="BQ23" s="86"/>
      <c r="BR23" s="86"/>
      <c r="BS23" s="86"/>
      <c r="BT23" s="86"/>
      <c r="BU23" s="86"/>
      <c r="BV23" s="86"/>
      <c r="BW23" s="86"/>
      <c r="BX23" s="86"/>
      <c r="BY23" s="86"/>
      <c r="BZ23" s="86"/>
      <c r="CA23" s="86"/>
      <c r="CB23" s="86"/>
      <c r="CC23" s="86"/>
      <c r="CD23" s="86"/>
      <c r="CE23" s="86"/>
      <c r="CF23" s="86"/>
      <c r="CG23" s="86"/>
      <c r="CH23" s="86"/>
      <c r="CI23" s="86"/>
      <c r="CJ23" s="86"/>
      <c r="CK23" s="86"/>
      <c r="CL23" s="86"/>
      <c r="CM23" s="86"/>
      <c r="CN23" s="86"/>
      <c r="CO23" s="86"/>
      <c r="CP23" s="86"/>
      <c r="CQ23" s="86"/>
      <c r="CR23" s="86"/>
      <c r="CS23" s="86"/>
      <c r="CT23" s="86"/>
      <c r="CU23" s="86"/>
      <c r="CV23" s="86"/>
      <c r="CW23" s="86"/>
      <c r="CX23" s="86"/>
      <c r="CY23" s="86"/>
      <c r="CZ23" s="86"/>
      <c r="DA23" s="86"/>
      <c r="DB23" s="86"/>
      <c r="DC23" s="86"/>
      <c r="DD23" s="86"/>
      <c r="DE23" s="86"/>
      <c r="DF23" s="86"/>
      <c r="DG23" s="86"/>
      <c r="DH23" s="86"/>
      <c r="DI23" s="86"/>
      <c r="DJ23" s="86"/>
      <c r="DK23" s="86"/>
      <c r="DL23" s="86"/>
      <c r="DM23" s="86"/>
      <c r="DN23" s="86"/>
      <c r="DO23" s="86"/>
      <c r="DP23" s="86"/>
      <c r="DQ23" s="86"/>
      <c r="DR23" s="86"/>
      <c r="DS23" s="86"/>
      <c r="DT23" s="86"/>
      <c r="DU23" s="86"/>
      <c r="DV23" s="86"/>
      <c r="DW23" s="86"/>
      <c r="DX23" s="86"/>
      <c r="DY23" s="86"/>
      <c r="DZ23" s="86"/>
      <c r="EA23" s="86"/>
      <c r="EB23" s="86"/>
      <c r="EC23" s="86"/>
      <c r="ED23" s="86"/>
      <c r="EE23" s="86"/>
      <c r="EF23" s="86"/>
      <c r="EG23" s="86"/>
      <c r="EH23" s="86"/>
      <c r="EI23" s="86"/>
      <c r="EJ23" s="86"/>
      <c r="EK23" s="86"/>
      <c r="EL23" s="86"/>
      <c r="EM23" s="86"/>
      <c r="EN23" s="86"/>
      <c r="EO23" s="86"/>
      <c r="EP23" s="86"/>
      <c r="EQ23" s="86"/>
      <c r="ER23" s="86"/>
      <c r="ES23" s="86"/>
      <c r="ET23" s="86"/>
      <c r="EU23" s="86"/>
      <c r="EV23" s="86"/>
      <c r="EW23" s="86"/>
      <c r="EX23" s="86"/>
      <c r="EY23" s="86"/>
      <c r="EZ23" s="86"/>
      <c r="FA23" s="86"/>
      <c r="FB23" s="86"/>
      <c r="FC23" s="86"/>
      <c r="FD23" s="86"/>
      <c r="FE23" s="86"/>
      <c r="FF23" s="86"/>
      <c r="FG23" s="86"/>
      <c r="FH23" s="86"/>
      <c r="FI23" s="86"/>
      <c r="FJ23" s="86"/>
      <c r="FK23" s="86"/>
      <c r="FL23" s="86"/>
      <c r="FM23" s="86"/>
      <c r="FN23" s="86"/>
      <c r="FO23" s="86"/>
      <c r="FP23" s="86"/>
      <c r="FQ23" s="86"/>
      <c r="FR23" s="86"/>
      <c r="FS23" s="86"/>
      <c r="FT23" s="86"/>
      <c r="FU23" s="86"/>
      <c r="FV23" s="86"/>
      <c r="FW23" s="86"/>
      <c r="FX23" s="86"/>
      <c r="FY23" s="86"/>
      <c r="FZ23" s="86"/>
      <c r="GA23" s="86"/>
      <c r="GB23" s="86"/>
      <c r="GC23" s="86"/>
      <c r="GD23" s="86"/>
      <c r="GE23" s="86"/>
      <c r="GF23" s="86"/>
      <c r="GG23" s="86"/>
      <c r="GH23" s="86"/>
      <c r="GI23" s="86"/>
      <c r="GJ23" s="86"/>
      <c r="GK23" s="86"/>
      <c r="GL23" s="86"/>
      <c r="GM23" s="86"/>
      <c r="GN23" s="86"/>
      <c r="GO23" s="86"/>
      <c r="GP23" s="86"/>
      <c r="GQ23" s="86"/>
      <c r="GR23" s="86"/>
      <c r="GS23" s="86"/>
      <c r="GT23" s="86"/>
      <c r="GU23" s="86"/>
      <c r="GV23" s="86"/>
      <c r="GW23" s="86"/>
      <c r="GX23" s="86"/>
      <c r="GY23" s="86"/>
    </row>
    <row r="24" spans="1:207" s="86" customFormat="1" ht="16">
      <c r="A24" s="101"/>
      <c r="B24" s="101"/>
      <c r="C24" s="85"/>
      <c r="D24" s="85"/>
      <c r="E24" s="85"/>
      <c r="F24" s="85"/>
      <c r="G24" s="85"/>
      <c r="H24" s="85"/>
      <c r="I24" s="85"/>
      <c r="J24" s="85"/>
      <c r="K24" s="85"/>
      <c r="N24" s="210" t="s">
        <v>207</v>
      </c>
      <c r="O24" s="210"/>
      <c r="P24" s="210"/>
      <c r="Q24" s="210"/>
      <c r="R24" s="210"/>
      <c r="S24" s="210"/>
      <c r="T24" s="210"/>
      <c r="U24" s="210"/>
      <c r="V24" s="232"/>
      <c r="W24" s="211" t="str">
        <f>C15</f>
        <v/>
      </c>
      <c r="X24" s="211"/>
      <c r="Y24" s="211"/>
      <c r="Z24" s="211"/>
    </row>
    <row r="25" spans="1:207" s="86" customFormat="1" ht="15" customHeight="1">
      <c r="B25" s="93" t="s">
        <v>101</v>
      </c>
      <c r="C25" s="85"/>
      <c r="D25" s="85"/>
      <c r="E25" s="85"/>
      <c r="F25" s="85"/>
      <c r="G25" s="85"/>
      <c r="H25" s="85"/>
      <c r="I25" s="85"/>
      <c r="J25" s="85"/>
      <c r="K25" s="85"/>
      <c r="N25" s="212" t="s">
        <v>224</v>
      </c>
      <c r="O25" s="212"/>
      <c r="P25" s="212"/>
      <c r="Q25" s="208"/>
      <c r="R25" s="208"/>
      <c r="S25" s="208"/>
      <c r="T25" s="208"/>
      <c r="U25" s="208"/>
      <c r="V25" s="208"/>
      <c r="X25" s="199"/>
      <c r="Y25" s="131"/>
      <c r="Z25" s="131"/>
    </row>
    <row r="26" spans="1:207" s="86" customFormat="1" ht="16">
      <c r="B26" s="94" t="s">
        <v>102</v>
      </c>
      <c r="C26" s="88" t="str">
        <f>IF('Purchase Order Input'!C26:D26="","",'Purchase Order Input'!C26:D26)</f>
        <v/>
      </c>
      <c r="D26" s="88"/>
      <c r="E26" s="85" t="s">
        <v>103</v>
      </c>
      <c r="F26" s="95" t="str">
        <f>IF('Purchase Order Input'!F26="","",'Purchase Order Input'!F26)</f>
        <v/>
      </c>
      <c r="H26" s="85"/>
      <c r="I26" s="85"/>
      <c r="J26" s="85"/>
      <c r="K26" s="85"/>
      <c r="N26" s="213" t="s">
        <v>225</v>
      </c>
      <c r="O26" s="213"/>
      <c r="P26" s="213"/>
      <c r="Q26" s="283" t="str">
        <f>C19</f>
        <v/>
      </c>
      <c r="R26" s="283"/>
      <c r="S26" s="283"/>
      <c r="T26" s="283"/>
      <c r="U26" s="283"/>
      <c r="V26" s="283"/>
      <c r="W26" s="283"/>
      <c r="X26" s="199" t="str">
        <f>G19</f>
        <v/>
      </c>
      <c r="Y26" s="199" t="str">
        <f>I19</f>
        <v/>
      </c>
      <c r="Z26" s="216" t="str">
        <f>K19</f>
        <v/>
      </c>
      <c r="AA26" s="86" t="s">
        <v>208</v>
      </c>
    </row>
    <row r="27" spans="1:207" ht="16">
      <c r="A27" s="131"/>
      <c r="B27" s="104"/>
      <c r="C27" s="104"/>
      <c r="D27" s="104"/>
      <c r="E27" s="104"/>
      <c r="F27" s="104"/>
      <c r="G27" s="104"/>
      <c r="H27" s="104"/>
      <c r="I27" s="104"/>
      <c r="J27" s="104"/>
      <c r="K27" s="104"/>
      <c r="L27" s="131"/>
      <c r="M27" s="131"/>
      <c r="N27" s="217"/>
      <c r="O27" s="217"/>
      <c r="P27" s="217"/>
      <c r="Q27" s="218"/>
      <c r="R27" s="80"/>
      <c r="S27" s="80"/>
      <c r="T27" s="80"/>
      <c r="U27" s="80"/>
      <c r="V27" s="80"/>
      <c r="W27" s="80"/>
      <c r="X27" s="80"/>
      <c r="Y27" s="86"/>
      <c r="Z27" s="131"/>
      <c r="AA27" s="131"/>
      <c r="AB27" s="131"/>
      <c r="AC27" s="131"/>
      <c r="AD27" s="131"/>
      <c r="AE27" s="131"/>
      <c r="AF27" s="131"/>
      <c r="AG27" s="131"/>
      <c r="AH27" s="131"/>
      <c r="AI27" s="131"/>
      <c r="AJ27" s="131"/>
      <c r="AK27" s="131"/>
      <c r="AL27" s="131"/>
      <c r="AM27" s="131"/>
      <c r="AN27" s="131"/>
      <c r="AO27" s="131"/>
      <c r="AP27" s="131"/>
      <c r="AQ27" s="131"/>
      <c r="AR27" s="131"/>
      <c r="AS27" s="131"/>
      <c r="AT27" s="131"/>
      <c r="AU27" s="131"/>
      <c r="AV27" s="131"/>
      <c r="AW27" s="131"/>
      <c r="AX27" s="131"/>
      <c r="AY27" s="131"/>
      <c r="AZ27" s="131"/>
      <c r="BA27" s="131"/>
      <c r="BB27" s="131"/>
      <c r="BC27" s="131"/>
      <c r="BD27" s="131"/>
      <c r="BE27" s="131"/>
      <c r="BF27" s="131"/>
      <c r="BG27" s="131"/>
      <c r="BH27" s="131"/>
      <c r="BI27" s="131"/>
      <c r="BJ27" s="131"/>
      <c r="BK27" s="131"/>
      <c r="BL27" s="131"/>
      <c r="BM27" s="131"/>
      <c r="BN27" s="131"/>
      <c r="BO27" s="131"/>
      <c r="BP27" s="131"/>
      <c r="BQ27" s="131"/>
      <c r="BR27" s="131"/>
      <c r="BS27" s="131"/>
      <c r="BT27" s="131"/>
      <c r="BU27" s="131"/>
      <c r="BV27" s="131"/>
      <c r="BW27" s="131"/>
      <c r="BX27" s="131"/>
      <c r="BY27" s="131"/>
      <c r="BZ27" s="131"/>
      <c r="CA27" s="131"/>
      <c r="CB27" s="131"/>
      <c r="CC27" s="131"/>
      <c r="CD27" s="131"/>
      <c r="CE27" s="131"/>
      <c r="CF27" s="131"/>
      <c r="CG27" s="131"/>
      <c r="CH27" s="131"/>
      <c r="CI27" s="131"/>
      <c r="CJ27" s="131"/>
      <c r="CK27" s="131"/>
      <c r="CL27" s="131"/>
      <c r="CM27" s="131"/>
      <c r="CN27" s="131"/>
      <c r="CO27" s="131"/>
      <c r="CP27" s="131"/>
      <c r="CQ27" s="131"/>
      <c r="CR27" s="131"/>
      <c r="CS27" s="131"/>
      <c r="CT27" s="131"/>
      <c r="CU27" s="131"/>
      <c r="CV27" s="131"/>
      <c r="CW27" s="131"/>
      <c r="CX27" s="131"/>
      <c r="CY27" s="131"/>
      <c r="CZ27" s="131"/>
      <c r="DA27" s="131"/>
      <c r="DB27" s="131"/>
      <c r="DC27" s="131"/>
      <c r="DD27" s="131"/>
      <c r="DE27" s="131"/>
      <c r="DF27" s="131"/>
      <c r="DG27" s="131"/>
      <c r="DH27" s="131"/>
      <c r="DI27" s="131"/>
      <c r="DJ27" s="131"/>
      <c r="DK27" s="131"/>
      <c r="DL27" s="131"/>
      <c r="DM27" s="131"/>
      <c r="DN27" s="131"/>
      <c r="DO27" s="131"/>
      <c r="DP27" s="131"/>
      <c r="DQ27" s="131"/>
      <c r="DR27" s="131"/>
      <c r="DS27" s="131"/>
      <c r="DT27" s="131"/>
      <c r="DU27" s="131"/>
      <c r="DV27" s="131"/>
      <c r="DW27" s="131"/>
      <c r="DX27" s="131"/>
      <c r="DY27" s="131"/>
      <c r="DZ27" s="131"/>
      <c r="EA27" s="131"/>
      <c r="EB27" s="131"/>
      <c r="EC27" s="131"/>
      <c r="ED27" s="131"/>
      <c r="EE27" s="131"/>
      <c r="EF27" s="131"/>
      <c r="EG27" s="131"/>
      <c r="EH27" s="131"/>
      <c r="EI27" s="131"/>
      <c r="EJ27" s="131"/>
      <c r="EK27" s="131"/>
      <c r="EL27" s="131"/>
      <c r="EM27" s="131"/>
      <c r="EN27" s="131"/>
      <c r="EO27" s="131"/>
      <c r="EP27" s="131"/>
      <c r="EQ27" s="131"/>
      <c r="ER27" s="131"/>
      <c r="ES27" s="131"/>
      <c r="ET27" s="131"/>
      <c r="EU27" s="131"/>
      <c r="EV27" s="131"/>
      <c r="EW27" s="131"/>
      <c r="EX27" s="131"/>
      <c r="EY27" s="131"/>
      <c r="EZ27" s="131"/>
      <c r="FA27" s="131"/>
      <c r="FB27" s="131"/>
      <c r="FC27" s="131"/>
      <c r="FD27" s="131"/>
      <c r="FE27" s="131"/>
      <c r="FF27" s="131"/>
      <c r="FG27" s="131"/>
      <c r="FH27" s="131"/>
      <c r="FI27" s="131"/>
      <c r="FJ27" s="131"/>
      <c r="FK27" s="131"/>
      <c r="FL27" s="131"/>
      <c r="FM27" s="131"/>
      <c r="FN27" s="131"/>
      <c r="FO27" s="131"/>
      <c r="FP27" s="131"/>
      <c r="FQ27" s="131"/>
      <c r="FR27" s="131"/>
      <c r="FS27" s="131"/>
      <c r="FT27" s="131"/>
      <c r="FU27" s="131"/>
      <c r="FV27" s="131"/>
      <c r="FW27" s="131"/>
      <c r="FX27" s="131"/>
      <c r="FY27" s="131"/>
      <c r="FZ27" s="131"/>
      <c r="GA27" s="131"/>
      <c r="GB27" s="131"/>
      <c r="GC27" s="131"/>
      <c r="GD27" s="131"/>
      <c r="GE27" s="131"/>
      <c r="GF27" s="131"/>
      <c r="GG27" s="131"/>
      <c r="GH27" s="131"/>
      <c r="GI27" s="131"/>
      <c r="GJ27" s="131"/>
      <c r="GK27" s="131"/>
      <c r="GL27" s="131"/>
      <c r="GM27" s="131"/>
      <c r="GN27" s="131"/>
      <c r="GO27" s="131"/>
      <c r="GP27" s="131"/>
      <c r="GQ27" s="131"/>
      <c r="GR27" s="131"/>
      <c r="GS27" s="131"/>
      <c r="GT27" s="131"/>
      <c r="GU27" s="131"/>
      <c r="GV27" s="131"/>
      <c r="GW27" s="131"/>
      <c r="GX27" s="131"/>
      <c r="GY27" s="131"/>
    </row>
    <row r="28" spans="1:207" ht="16">
      <c r="A28" s="131"/>
      <c r="B28" s="104"/>
      <c r="C28" s="104"/>
      <c r="D28" s="104"/>
      <c r="E28" s="104"/>
      <c r="F28" s="104"/>
      <c r="G28" s="104"/>
      <c r="H28" s="104"/>
      <c r="I28" s="104"/>
      <c r="J28" s="104"/>
      <c r="K28" s="104"/>
      <c r="L28" s="131"/>
      <c r="M28" s="131"/>
      <c r="N28" s="80"/>
      <c r="O28" s="80"/>
      <c r="P28" s="80"/>
      <c r="Q28" s="80"/>
      <c r="R28" s="80"/>
      <c r="S28" s="80"/>
      <c r="T28" s="80"/>
      <c r="U28" s="80"/>
      <c r="V28" s="80"/>
      <c r="W28" s="80"/>
      <c r="X28" s="80"/>
      <c r="Y28" s="86"/>
      <c r="Z28" s="131"/>
      <c r="AA28" s="131"/>
      <c r="AB28" s="131"/>
      <c r="AC28" s="131"/>
      <c r="AD28" s="131"/>
      <c r="AE28" s="131"/>
      <c r="AF28" s="131"/>
      <c r="AG28" s="131"/>
      <c r="AH28" s="131"/>
      <c r="AI28" s="131"/>
      <c r="AJ28" s="131"/>
      <c r="AK28" s="131"/>
      <c r="AL28" s="131"/>
      <c r="AM28" s="131"/>
      <c r="AN28" s="131"/>
      <c r="AO28" s="131"/>
      <c r="AP28" s="131"/>
      <c r="AQ28" s="131"/>
      <c r="AR28" s="131"/>
      <c r="AS28" s="131"/>
      <c r="AT28" s="131"/>
      <c r="AU28" s="131"/>
      <c r="AV28" s="131"/>
      <c r="AW28" s="131"/>
      <c r="AX28" s="131"/>
      <c r="AY28" s="131"/>
      <c r="AZ28" s="131"/>
      <c r="BA28" s="131"/>
      <c r="BB28" s="131"/>
      <c r="BC28" s="131"/>
      <c r="BD28" s="131"/>
      <c r="BE28" s="131"/>
      <c r="BF28" s="131"/>
      <c r="BG28" s="131"/>
      <c r="BH28" s="131"/>
      <c r="BI28" s="131"/>
      <c r="BJ28" s="131"/>
      <c r="BK28" s="131"/>
      <c r="BL28" s="131"/>
      <c r="BM28" s="131"/>
      <c r="BN28" s="131"/>
      <c r="BO28" s="131"/>
      <c r="BP28" s="131"/>
      <c r="BQ28" s="131"/>
      <c r="BR28" s="131"/>
      <c r="BS28" s="131"/>
      <c r="BT28" s="131"/>
      <c r="BU28" s="131"/>
      <c r="BV28" s="131"/>
      <c r="BW28" s="131"/>
      <c r="BX28" s="131"/>
      <c r="BY28" s="131"/>
      <c r="BZ28" s="131"/>
      <c r="CA28" s="131"/>
      <c r="CB28" s="131"/>
      <c r="CC28" s="131"/>
      <c r="CD28" s="131"/>
      <c r="CE28" s="131"/>
      <c r="CF28" s="131"/>
      <c r="CG28" s="131"/>
      <c r="CH28" s="131"/>
      <c r="CI28" s="131"/>
      <c r="CJ28" s="131"/>
      <c r="CK28" s="131"/>
      <c r="CL28" s="131"/>
      <c r="CM28" s="131"/>
      <c r="CN28" s="131"/>
      <c r="CO28" s="131"/>
      <c r="CP28" s="131"/>
      <c r="CQ28" s="131"/>
      <c r="CR28" s="131"/>
      <c r="CS28" s="131"/>
      <c r="CT28" s="131"/>
      <c r="CU28" s="131"/>
      <c r="CV28" s="131"/>
      <c r="CW28" s="131"/>
      <c r="CX28" s="131"/>
      <c r="CY28" s="131"/>
      <c r="CZ28" s="131"/>
      <c r="DA28" s="131"/>
      <c r="DB28" s="131"/>
      <c r="DC28" s="131"/>
      <c r="DD28" s="131"/>
      <c r="DE28" s="131"/>
      <c r="DF28" s="131"/>
      <c r="DG28" s="131"/>
      <c r="DH28" s="131"/>
      <c r="DI28" s="131"/>
      <c r="DJ28" s="131"/>
      <c r="DK28" s="131"/>
      <c r="DL28" s="131"/>
      <c r="DM28" s="131"/>
      <c r="DN28" s="131"/>
      <c r="DO28" s="131"/>
      <c r="DP28" s="131"/>
      <c r="DQ28" s="131"/>
      <c r="DR28" s="131"/>
      <c r="DS28" s="131"/>
      <c r="DT28" s="131"/>
      <c r="DU28" s="131"/>
      <c r="DV28" s="131"/>
      <c r="DW28" s="131"/>
      <c r="DX28" s="131"/>
      <c r="DY28" s="131"/>
      <c r="DZ28" s="131"/>
      <c r="EA28" s="131"/>
      <c r="EB28" s="131"/>
      <c r="EC28" s="131"/>
      <c r="ED28" s="131"/>
      <c r="EE28" s="131"/>
      <c r="EF28" s="131"/>
      <c r="EG28" s="131"/>
      <c r="EH28" s="131"/>
      <c r="EI28" s="131"/>
      <c r="EJ28" s="131"/>
      <c r="EK28" s="131"/>
      <c r="EL28" s="131"/>
      <c r="EM28" s="131"/>
      <c r="EN28" s="131"/>
      <c r="EO28" s="131"/>
      <c r="EP28" s="131"/>
      <c r="EQ28" s="131"/>
      <c r="ER28" s="131"/>
      <c r="ES28" s="131"/>
      <c r="ET28" s="131"/>
      <c r="EU28" s="131"/>
      <c r="EV28" s="131"/>
      <c r="EW28" s="131"/>
      <c r="EX28" s="131"/>
      <c r="EY28" s="131"/>
      <c r="EZ28" s="131"/>
      <c r="FA28" s="131"/>
      <c r="FB28" s="131"/>
      <c r="FC28" s="131"/>
      <c r="FD28" s="131"/>
      <c r="FE28" s="131"/>
      <c r="FF28" s="131"/>
      <c r="FG28" s="131"/>
      <c r="FH28" s="131"/>
      <c r="FI28" s="131"/>
      <c r="FJ28" s="131"/>
      <c r="FK28" s="131"/>
      <c r="FL28" s="131"/>
      <c r="FM28" s="131"/>
      <c r="FN28" s="131"/>
      <c r="FO28" s="131"/>
      <c r="FP28" s="131"/>
      <c r="FQ28" s="131"/>
      <c r="FR28" s="131"/>
      <c r="FS28" s="131"/>
      <c r="FT28" s="131"/>
      <c r="FU28" s="131"/>
      <c r="FV28" s="131"/>
      <c r="FW28" s="131"/>
      <c r="FX28" s="131"/>
      <c r="FY28" s="131"/>
      <c r="FZ28" s="131"/>
      <c r="GA28" s="131"/>
      <c r="GB28" s="131"/>
      <c r="GC28" s="131"/>
      <c r="GD28" s="131"/>
      <c r="GE28" s="131"/>
      <c r="GF28" s="131"/>
      <c r="GG28" s="131"/>
      <c r="GH28" s="131"/>
      <c r="GI28" s="131"/>
      <c r="GJ28" s="131"/>
      <c r="GK28" s="131"/>
      <c r="GL28" s="131"/>
      <c r="GM28" s="131"/>
      <c r="GN28" s="131"/>
      <c r="GO28" s="131"/>
      <c r="GP28" s="131"/>
      <c r="GQ28" s="131"/>
      <c r="GR28" s="131"/>
      <c r="GS28" s="131"/>
      <c r="GT28" s="131"/>
      <c r="GU28" s="131"/>
      <c r="GV28" s="131"/>
      <c r="GW28" s="131"/>
      <c r="GX28" s="131"/>
      <c r="GY28" s="131"/>
    </row>
    <row r="29" spans="1:207" ht="10.25" customHeight="1">
      <c r="A29" s="131"/>
      <c r="B29" s="104"/>
      <c r="C29" s="104"/>
      <c r="D29" s="104"/>
      <c r="E29" s="104"/>
      <c r="F29" s="104"/>
      <c r="G29" s="104"/>
      <c r="H29" s="104"/>
      <c r="I29" s="104"/>
      <c r="J29" s="104"/>
      <c r="K29" s="104"/>
      <c r="L29" s="131"/>
      <c r="M29" s="131"/>
      <c r="N29" s="131"/>
      <c r="O29" s="131"/>
      <c r="P29" s="131"/>
      <c r="Q29" s="131"/>
      <c r="R29" s="131"/>
      <c r="S29" s="131"/>
      <c r="T29" s="131"/>
      <c r="U29" s="131"/>
      <c r="V29" s="131"/>
      <c r="W29" s="131"/>
      <c r="X29" s="131"/>
      <c r="Y29" s="86"/>
      <c r="Z29" s="131"/>
      <c r="AA29" s="131"/>
      <c r="AB29" s="131"/>
      <c r="AC29" s="131"/>
      <c r="AD29" s="131"/>
      <c r="AE29" s="131"/>
      <c r="AF29" s="131"/>
      <c r="AG29" s="131"/>
      <c r="AH29" s="131"/>
      <c r="AI29" s="131"/>
      <c r="AJ29" s="131"/>
      <c r="AK29" s="131"/>
      <c r="AL29" s="131"/>
      <c r="AM29" s="131"/>
      <c r="AN29" s="131"/>
      <c r="AO29" s="131"/>
      <c r="AP29" s="131"/>
      <c r="AQ29" s="131"/>
      <c r="AR29" s="131"/>
      <c r="AS29" s="131"/>
      <c r="AT29" s="131"/>
      <c r="AU29" s="131"/>
      <c r="AV29" s="131"/>
      <c r="AW29" s="131"/>
      <c r="AX29" s="131"/>
      <c r="AY29" s="131"/>
      <c r="AZ29" s="131"/>
      <c r="BA29" s="131"/>
      <c r="BB29" s="131"/>
      <c r="BC29" s="131"/>
      <c r="BD29" s="131"/>
      <c r="BE29" s="131"/>
      <c r="BF29" s="131"/>
      <c r="BG29" s="131"/>
      <c r="BH29" s="131"/>
      <c r="BI29" s="131"/>
      <c r="BJ29" s="131"/>
      <c r="BK29" s="131"/>
      <c r="BL29" s="131"/>
      <c r="BM29" s="131"/>
      <c r="BN29" s="131"/>
      <c r="BO29" s="131"/>
      <c r="BP29" s="131"/>
      <c r="BQ29" s="131"/>
      <c r="BR29" s="131"/>
      <c r="BS29" s="131"/>
      <c r="BT29" s="131"/>
      <c r="BU29" s="131"/>
      <c r="BV29" s="131"/>
      <c r="BW29" s="131"/>
      <c r="BX29" s="131"/>
      <c r="BY29" s="131"/>
      <c r="BZ29" s="131"/>
      <c r="CA29" s="131"/>
      <c r="CB29" s="131"/>
      <c r="CC29" s="131"/>
      <c r="CD29" s="131"/>
      <c r="CE29" s="131"/>
      <c r="CF29" s="131"/>
      <c r="CG29" s="131"/>
      <c r="CH29" s="131"/>
      <c r="CI29" s="131"/>
      <c r="CJ29" s="131"/>
      <c r="CK29" s="131"/>
      <c r="CL29" s="131"/>
      <c r="CM29" s="131"/>
      <c r="CN29" s="131"/>
      <c r="CO29" s="131"/>
      <c r="CP29" s="131"/>
      <c r="CQ29" s="131"/>
      <c r="CR29" s="131"/>
      <c r="CS29" s="131"/>
      <c r="CT29" s="131"/>
      <c r="CU29" s="131"/>
      <c r="CV29" s="131"/>
      <c r="CW29" s="131"/>
      <c r="CX29" s="131"/>
      <c r="CY29" s="131"/>
      <c r="CZ29" s="131"/>
      <c r="DA29" s="131"/>
      <c r="DB29" s="131"/>
      <c r="DC29" s="131"/>
      <c r="DD29" s="131"/>
      <c r="DE29" s="131"/>
      <c r="DF29" s="131"/>
      <c r="DG29" s="131"/>
      <c r="DH29" s="131"/>
      <c r="DI29" s="131"/>
      <c r="DJ29" s="131"/>
      <c r="DK29" s="131"/>
      <c r="DL29" s="131"/>
      <c r="DM29" s="131"/>
      <c r="DN29" s="131"/>
      <c r="DO29" s="131"/>
      <c r="DP29" s="131"/>
      <c r="DQ29" s="131"/>
      <c r="DR29" s="131"/>
      <c r="DS29" s="131"/>
      <c r="DT29" s="131"/>
      <c r="DU29" s="131"/>
      <c r="DV29" s="131"/>
      <c r="DW29" s="131"/>
      <c r="DX29" s="131"/>
      <c r="DY29" s="131"/>
      <c r="DZ29" s="131"/>
      <c r="EA29" s="131"/>
      <c r="EB29" s="131"/>
      <c r="EC29" s="131"/>
      <c r="ED29" s="131"/>
      <c r="EE29" s="131"/>
      <c r="EF29" s="131"/>
      <c r="EG29" s="131"/>
      <c r="EH29" s="131"/>
      <c r="EI29" s="131"/>
      <c r="EJ29" s="131"/>
      <c r="EK29" s="131"/>
      <c r="EL29" s="131"/>
      <c r="EM29" s="131"/>
      <c r="EN29" s="131"/>
      <c r="EO29" s="131"/>
      <c r="EP29" s="131"/>
      <c r="EQ29" s="131"/>
      <c r="ER29" s="131"/>
      <c r="ES29" s="131"/>
      <c r="ET29" s="131"/>
      <c r="EU29" s="131"/>
      <c r="EV29" s="131"/>
      <c r="EW29" s="131"/>
      <c r="EX29" s="131"/>
      <c r="EY29" s="131"/>
      <c r="EZ29" s="131"/>
      <c r="FA29" s="131"/>
      <c r="FB29" s="131"/>
      <c r="FC29" s="131"/>
      <c r="FD29" s="131"/>
      <c r="FE29" s="131"/>
      <c r="FF29" s="131"/>
      <c r="FG29" s="131"/>
      <c r="FH29" s="131"/>
      <c r="FI29" s="131"/>
      <c r="FJ29" s="131"/>
      <c r="FK29" s="131"/>
      <c r="FL29" s="131"/>
      <c r="FM29" s="131"/>
      <c r="FN29" s="131"/>
      <c r="FO29" s="131"/>
      <c r="FP29" s="131"/>
      <c r="FQ29" s="131"/>
      <c r="FR29" s="131"/>
      <c r="FS29" s="131"/>
      <c r="FT29" s="131"/>
      <c r="FU29" s="131"/>
      <c r="FV29" s="131"/>
      <c r="FW29" s="131"/>
      <c r="FX29" s="131"/>
      <c r="FY29" s="131"/>
      <c r="FZ29" s="131"/>
      <c r="GA29" s="131"/>
      <c r="GB29" s="131"/>
      <c r="GC29" s="131"/>
      <c r="GD29" s="131"/>
      <c r="GE29" s="131"/>
      <c r="GF29" s="131"/>
      <c r="GG29" s="131"/>
      <c r="GH29" s="131"/>
      <c r="GI29" s="131"/>
      <c r="GJ29" s="131"/>
      <c r="GK29" s="131"/>
      <c r="GL29" s="131"/>
      <c r="GM29" s="131"/>
      <c r="GN29" s="131"/>
      <c r="GO29" s="131"/>
      <c r="GP29" s="131"/>
      <c r="GQ29" s="131"/>
      <c r="GR29" s="131"/>
      <c r="GS29" s="131"/>
      <c r="GT29" s="131"/>
      <c r="GU29" s="131"/>
      <c r="GV29" s="131"/>
      <c r="GW29" s="131"/>
      <c r="GX29" s="131"/>
      <c r="GY29" s="131"/>
    </row>
    <row r="30" spans="1:207">
      <c r="A30" s="131"/>
      <c r="B30" s="154" t="s">
        <v>5</v>
      </c>
      <c r="C30" s="155" t="s">
        <v>1</v>
      </c>
      <c r="D30" s="156" t="s">
        <v>2</v>
      </c>
      <c r="E30" s="157"/>
      <c r="F30" s="157"/>
      <c r="G30" s="157"/>
      <c r="H30" s="157"/>
      <c r="I30" s="157"/>
      <c r="J30" s="154" t="s">
        <v>4</v>
      </c>
      <c r="K30" s="158" t="s">
        <v>3</v>
      </c>
      <c r="L30" s="131"/>
      <c r="M30" s="131"/>
      <c r="N30" s="131"/>
      <c r="O30" s="131"/>
      <c r="P30" s="131"/>
      <c r="Q30" s="131"/>
      <c r="R30" s="131"/>
      <c r="S30" s="131"/>
      <c r="T30" s="131"/>
      <c r="U30" s="131"/>
      <c r="V30" s="131"/>
      <c r="W30" s="131"/>
      <c r="X30" s="131"/>
      <c r="Y30" s="86"/>
      <c r="Z30" s="131"/>
      <c r="AA30" s="131"/>
      <c r="AB30" s="131"/>
      <c r="AC30" s="131"/>
      <c r="AD30" s="131"/>
      <c r="AE30" s="131"/>
      <c r="AF30" s="131"/>
      <c r="AG30" s="131"/>
      <c r="AH30" s="131"/>
      <c r="AI30" s="131"/>
      <c r="AJ30" s="131"/>
      <c r="AK30" s="131"/>
      <c r="AL30" s="131"/>
      <c r="AM30" s="131"/>
      <c r="AN30" s="131"/>
      <c r="AO30" s="131"/>
      <c r="AP30" s="131"/>
      <c r="AQ30" s="131"/>
      <c r="AR30" s="131"/>
      <c r="AS30" s="131"/>
      <c r="AT30" s="131"/>
      <c r="AU30" s="131"/>
      <c r="AV30" s="131"/>
      <c r="AW30" s="131"/>
      <c r="AX30" s="131"/>
      <c r="AY30" s="131"/>
      <c r="AZ30" s="131"/>
      <c r="BA30" s="131"/>
      <c r="BB30" s="131"/>
      <c r="BC30" s="131"/>
      <c r="BD30" s="131"/>
      <c r="BE30" s="131"/>
      <c r="BF30" s="131"/>
      <c r="BG30" s="131"/>
      <c r="BH30" s="131"/>
      <c r="BI30" s="131"/>
      <c r="BJ30" s="131"/>
      <c r="BK30" s="131"/>
      <c r="BL30" s="131"/>
      <c r="BM30" s="131"/>
      <c r="BN30" s="131"/>
      <c r="BO30" s="131"/>
      <c r="BP30" s="131"/>
      <c r="BQ30" s="131"/>
      <c r="BR30" s="131"/>
      <c r="BS30" s="131"/>
      <c r="BT30" s="131"/>
      <c r="BU30" s="131"/>
      <c r="BV30" s="131"/>
      <c r="BW30" s="131"/>
      <c r="BX30" s="131"/>
      <c r="BY30" s="131"/>
      <c r="BZ30" s="131"/>
      <c r="CA30" s="131"/>
      <c r="CB30" s="131"/>
      <c r="CC30" s="131"/>
      <c r="CD30" s="131"/>
      <c r="CE30" s="131"/>
      <c r="CF30" s="131"/>
      <c r="CG30" s="131"/>
      <c r="CH30" s="131"/>
      <c r="CI30" s="131"/>
      <c r="CJ30" s="131"/>
      <c r="CK30" s="131"/>
      <c r="CL30" s="131"/>
      <c r="CM30" s="131"/>
      <c r="CN30" s="131"/>
      <c r="CO30" s="131"/>
      <c r="CP30" s="131"/>
      <c r="CQ30" s="131"/>
      <c r="CR30" s="131"/>
      <c r="CS30" s="131"/>
      <c r="CT30" s="131"/>
      <c r="CU30" s="131"/>
      <c r="CV30" s="131"/>
      <c r="CW30" s="131"/>
      <c r="CX30" s="131"/>
      <c r="CY30" s="131"/>
      <c r="CZ30" s="131"/>
      <c r="DA30" s="131"/>
      <c r="DB30" s="131"/>
      <c r="DC30" s="131"/>
      <c r="DD30" s="131"/>
      <c r="DE30" s="131"/>
      <c r="DF30" s="131"/>
      <c r="DG30" s="131"/>
      <c r="DH30" s="131"/>
      <c r="DI30" s="131"/>
      <c r="DJ30" s="131"/>
      <c r="DK30" s="131"/>
      <c r="DL30" s="131"/>
      <c r="DM30" s="131"/>
      <c r="DN30" s="131"/>
      <c r="DO30" s="131"/>
      <c r="DP30" s="131"/>
      <c r="DQ30" s="131"/>
      <c r="DR30" s="131"/>
      <c r="DS30" s="131"/>
      <c r="DT30" s="131"/>
      <c r="DU30" s="131"/>
      <c r="DV30" s="131"/>
      <c r="DW30" s="131"/>
      <c r="DX30" s="131"/>
      <c r="DY30" s="131"/>
      <c r="DZ30" s="131"/>
      <c r="EA30" s="131"/>
      <c r="EB30" s="131"/>
      <c r="EC30" s="131"/>
      <c r="ED30" s="131"/>
      <c r="EE30" s="131"/>
      <c r="EF30" s="131"/>
      <c r="EG30" s="131"/>
      <c r="EH30" s="131"/>
      <c r="EI30" s="131"/>
      <c r="EJ30" s="131"/>
      <c r="EK30" s="131"/>
      <c r="EL30" s="131"/>
      <c r="EM30" s="131"/>
      <c r="EN30" s="131"/>
      <c r="EO30" s="131"/>
      <c r="EP30" s="131"/>
      <c r="EQ30" s="131"/>
      <c r="ER30" s="131"/>
      <c r="ES30" s="131"/>
      <c r="ET30" s="131"/>
      <c r="EU30" s="131"/>
      <c r="EV30" s="131"/>
      <c r="EW30" s="131"/>
      <c r="EX30" s="131"/>
      <c r="EY30" s="131"/>
      <c r="EZ30" s="131"/>
      <c r="FA30" s="131"/>
      <c r="FB30" s="131"/>
      <c r="FC30" s="131"/>
      <c r="FD30" s="131"/>
      <c r="FE30" s="131"/>
      <c r="FF30" s="131"/>
      <c r="FG30" s="131"/>
      <c r="FH30" s="131"/>
      <c r="FI30" s="131"/>
      <c r="FJ30" s="131"/>
      <c r="FK30" s="131"/>
      <c r="FL30" s="131"/>
      <c r="FM30" s="131"/>
      <c r="FN30" s="131"/>
      <c r="FO30" s="131"/>
      <c r="FP30" s="131"/>
      <c r="FQ30" s="131"/>
      <c r="FR30" s="131"/>
      <c r="FS30" s="131"/>
      <c r="FT30" s="131"/>
      <c r="FU30" s="131"/>
      <c r="FV30" s="131"/>
      <c r="FW30" s="131"/>
      <c r="FX30" s="131"/>
      <c r="FY30" s="131"/>
      <c r="FZ30" s="131"/>
      <c r="GA30" s="131"/>
      <c r="GB30" s="131"/>
      <c r="GC30" s="131"/>
      <c r="GD30" s="131"/>
      <c r="GE30" s="131"/>
      <c r="GF30" s="131"/>
      <c r="GG30" s="131"/>
      <c r="GH30" s="131"/>
      <c r="GI30" s="131"/>
      <c r="GJ30" s="131"/>
      <c r="GK30" s="131"/>
      <c r="GL30" s="131"/>
      <c r="GM30" s="131"/>
      <c r="GN30" s="131"/>
      <c r="GO30" s="131"/>
      <c r="GP30" s="131"/>
      <c r="GQ30" s="131"/>
      <c r="GR30" s="131"/>
      <c r="GS30" s="131"/>
      <c r="GT30" s="131"/>
      <c r="GU30" s="131"/>
      <c r="GV30" s="131"/>
      <c r="GW30" s="131"/>
      <c r="GX30" s="131"/>
      <c r="GY30" s="131"/>
    </row>
    <row r="31" spans="1:207" ht="18" customHeight="1">
      <c r="A31" s="131"/>
      <c r="B31" s="219">
        <f>'Purchase Order Input'!B29</f>
        <v>0</v>
      </c>
      <c r="C31" s="220" t="s">
        <v>117</v>
      </c>
      <c r="D31" s="221" t="s">
        <v>118</v>
      </c>
      <c r="E31" s="222"/>
      <c r="F31" s="222"/>
      <c r="G31" s="222"/>
      <c r="H31" s="222"/>
      <c r="I31" s="222"/>
      <c r="J31" s="223">
        <f>'Purchase Order Input'!J29</f>
        <v>599</v>
      </c>
      <c r="K31" s="224">
        <f>SUM(B31*J31)</f>
        <v>0</v>
      </c>
      <c r="L31" s="131"/>
      <c r="M31" s="131"/>
      <c r="N31" s="230" t="s">
        <v>210</v>
      </c>
      <c r="O31" s="230"/>
      <c r="P31" s="230"/>
      <c r="Q31" s="230"/>
      <c r="R31" s="230"/>
      <c r="S31" s="230"/>
      <c r="T31" s="230"/>
      <c r="U31" s="230"/>
      <c r="V31" s="230"/>
      <c r="W31" s="230"/>
      <c r="X31" s="230"/>
      <c r="Y31" s="230"/>
      <c r="Z31" s="131"/>
      <c r="AA31" s="131"/>
      <c r="AB31" s="131"/>
      <c r="AC31" s="131"/>
      <c r="AD31" s="131"/>
      <c r="AE31" s="131"/>
      <c r="AF31" s="131"/>
      <c r="AG31" s="131"/>
      <c r="AH31" s="131"/>
      <c r="AI31" s="131"/>
      <c r="AJ31" s="131"/>
      <c r="AK31" s="131"/>
      <c r="AL31" s="131"/>
      <c r="AM31" s="131"/>
      <c r="AN31" s="131"/>
      <c r="AO31" s="131"/>
      <c r="AP31" s="131"/>
      <c r="AQ31" s="131"/>
      <c r="AR31" s="131"/>
      <c r="AS31" s="131"/>
      <c r="AT31" s="131"/>
      <c r="AU31" s="131"/>
      <c r="AV31" s="131"/>
      <c r="AW31" s="131"/>
      <c r="AX31" s="131"/>
      <c r="AY31" s="131"/>
      <c r="AZ31" s="131"/>
      <c r="BA31" s="131"/>
      <c r="BB31" s="131"/>
      <c r="BC31" s="131"/>
      <c r="BD31" s="131"/>
      <c r="BE31" s="131"/>
      <c r="BF31" s="131"/>
      <c r="BG31" s="131"/>
      <c r="BH31" s="131"/>
      <c r="BI31" s="131"/>
      <c r="BJ31" s="131"/>
      <c r="BK31" s="131"/>
      <c r="BL31" s="131"/>
      <c r="BM31" s="131"/>
      <c r="BN31" s="131"/>
      <c r="BO31" s="131"/>
      <c r="BP31" s="131"/>
      <c r="BQ31" s="131"/>
      <c r="BR31" s="131"/>
      <c r="BS31" s="131"/>
      <c r="BT31" s="131"/>
      <c r="BU31" s="131"/>
      <c r="BV31" s="131"/>
      <c r="BW31" s="131"/>
      <c r="BX31" s="131"/>
      <c r="BY31" s="131"/>
      <c r="BZ31" s="131"/>
      <c r="CA31" s="131"/>
      <c r="CB31" s="131"/>
      <c r="CC31" s="131"/>
      <c r="CD31" s="131"/>
      <c r="CE31" s="131"/>
      <c r="CF31" s="131"/>
      <c r="CG31" s="131"/>
      <c r="CH31" s="131"/>
      <c r="CI31" s="131"/>
      <c r="CJ31" s="131"/>
      <c r="CK31" s="131"/>
      <c r="CL31" s="131"/>
      <c r="CM31" s="131"/>
      <c r="CN31" s="131"/>
      <c r="CO31" s="131"/>
      <c r="CP31" s="131"/>
      <c r="CQ31" s="131"/>
      <c r="CR31" s="131"/>
      <c r="CS31" s="131"/>
      <c r="CT31" s="131"/>
      <c r="CU31" s="131"/>
      <c r="CV31" s="131"/>
      <c r="CW31" s="131"/>
      <c r="CX31" s="131"/>
      <c r="CY31" s="131"/>
      <c r="CZ31" s="131"/>
      <c r="DA31" s="131"/>
      <c r="DB31" s="131"/>
      <c r="DC31" s="131"/>
      <c r="DD31" s="131"/>
      <c r="DE31" s="131"/>
      <c r="DF31" s="131"/>
      <c r="DG31" s="131"/>
      <c r="DH31" s="131"/>
      <c r="DI31" s="131"/>
      <c r="DJ31" s="131"/>
      <c r="DK31" s="131"/>
      <c r="DL31" s="131"/>
      <c r="DM31" s="131"/>
      <c r="DN31" s="131"/>
      <c r="DO31" s="131"/>
      <c r="DP31" s="131"/>
      <c r="DQ31" s="131"/>
      <c r="DR31" s="131"/>
      <c r="DS31" s="131"/>
      <c r="DT31" s="131"/>
      <c r="DU31" s="131"/>
      <c r="DV31" s="131"/>
      <c r="DW31" s="131"/>
      <c r="DX31" s="131"/>
      <c r="DY31" s="131"/>
      <c r="DZ31" s="131"/>
      <c r="EA31" s="131"/>
      <c r="EB31" s="131"/>
      <c r="EC31" s="131"/>
      <c r="ED31" s="131"/>
      <c r="EE31" s="131"/>
      <c r="EF31" s="131"/>
      <c r="EG31" s="131"/>
      <c r="EH31" s="131"/>
      <c r="EI31" s="131"/>
      <c r="EJ31" s="131"/>
      <c r="EK31" s="131"/>
      <c r="EL31" s="131"/>
      <c r="EM31" s="131"/>
      <c r="EN31" s="131"/>
      <c r="EO31" s="131"/>
      <c r="EP31" s="131"/>
      <c r="EQ31" s="131"/>
      <c r="ER31" s="131"/>
      <c r="ES31" s="131"/>
      <c r="ET31" s="131"/>
      <c r="EU31" s="131"/>
      <c r="EV31" s="131"/>
      <c r="EW31" s="131"/>
      <c r="EX31" s="131"/>
      <c r="EY31" s="131"/>
      <c r="EZ31" s="131"/>
      <c r="FA31" s="131"/>
      <c r="FB31" s="131"/>
      <c r="FC31" s="131"/>
      <c r="FD31" s="131"/>
      <c r="FE31" s="131"/>
      <c r="FF31" s="131"/>
      <c r="FG31" s="131"/>
      <c r="FH31" s="131"/>
      <c r="FI31" s="131"/>
      <c r="FJ31" s="131"/>
      <c r="FK31" s="131"/>
      <c r="FL31" s="131"/>
      <c r="FM31" s="131"/>
      <c r="FN31" s="131"/>
      <c r="FO31" s="131"/>
      <c r="FP31" s="131"/>
      <c r="FQ31" s="131"/>
      <c r="FR31" s="131"/>
      <c r="FS31" s="131"/>
      <c r="FT31" s="131"/>
      <c r="FU31" s="131"/>
      <c r="FV31" s="131"/>
      <c r="FW31" s="131"/>
      <c r="FX31" s="131"/>
      <c r="FY31" s="131"/>
      <c r="FZ31" s="131"/>
      <c r="GA31" s="131"/>
      <c r="GB31" s="131"/>
      <c r="GC31" s="131"/>
      <c r="GD31" s="131"/>
      <c r="GE31" s="131"/>
      <c r="GF31" s="131"/>
      <c r="GG31" s="131"/>
      <c r="GH31" s="131"/>
      <c r="GI31" s="131"/>
      <c r="GJ31" s="131"/>
      <c r="GK31" s="131"/>
      <c r="GL31" s="131"/>
      <c r="GM31" s="131"/>
      <c r="GN31" s="131"/>
      <c r="GO31" s="131"/>
      <c r="GP31" s="131"/>
      <c r="GQ31" s="131"/>
      <c r="GR31" s="131"/>
      <c r="GS31" s="131"/>
      <c r="GT31" s="131"/>
      <c r="GU31" s="131"/>
      <c r="GV31" s="131"/>
      <c r="GW31" s="131"/>
      <c r="GX31" s="131"/>
      <c r="GY31" s="131"/>
    </row>
    <row r="32" spans="1:207" ht="18" customHeight="1">
      <c r="A32" s="131"/>
      <c r="B32" s="219">
        <f>'Purchase Order Input'!B30</f>
        <v>0</v>
      </c>
      <c r="C32" s="225" t="s">
        <v>8</v>
      </c>
      <c r="D32" s="226" t="s">
        <v>9</v>
      </c>
      <c r="E32" s="227"/>
      <c r="F32" s="227"/>
      <c r="G32" s="227"/>
      <c r="H32" s="227"/>
      <c r="I32" s="227"/>
      <c r="J32" s="228">
        <f>'Purchase Order Input'!J30</f>
        <v>999</v>
      </c>
      <c r="K32" s="229">
        <f>SUM(B32*J32)</f>
        <v>0</v>
      </c>
      <c r="L32" s="131"/>
      <c r="M32" s="131"/>
      <c r="N32" s="80"/>
      <c r="O32" s="230"/>
      <c r="P32" s="230"/>
      <c r="Q32" s="230"/>
      <c r="R32" s="230"/>
      <c r="S32" s="230"/>
      <c r="T32" s="230"/>
      <c r="U32" s="230"/>
      <c r="V32" s="230"/>
      <c r="W32" s="230"/>
      <c r="X32" s="232"/>
      <c r="Y32" s="131"/>
      <c r="Z32" s="131"/>
      <c r="AA32" s="131"/>
      <c r="AB32" s="131"/>
      <c r="AC32" s="131"/>
      <c r="AD32" s="131"/>
      <c r="AE32" s="131"/>
      <c r="AF32" s="131"/>
      <c r="AG32" s="131"/>
      <c r="AH32" s="131"/>
      <c r="AI32" s="131"/>
      <c r="AJ32" s="131"/>
      <c r="AK32" s="131"/>
      <c r="AL32" s="131"/>
      <c r="AM32" s="131"/>
      <c r="AN32" s="131"/>
      <c r="AO32" s="131"/>
      <c r="AP32" s="131"/>
      <c r="AQ32" s="131"/>
      <c r="AR32" s="131"/>
      <c r="AS32" s="131"/>
      <c r="AT32" s="131"/>
      <c r="AU32" s="131"/>
      <c r="AV32" s="131"/>
      <c r="AW32" s="131"/>
      <c r="AX32" s="131"/>
      <c r="AY32" s="131"/>
      <c r="AZ32" s="131"/>
      <c r="BA32" s="131"/>
      <c r="BB32" s="131"/>
      <c r="BC32" s="131"/>
      <c r="BD32" s="131"/>
      <c r="BE32" s="131"/>
      <c r="BF32" s="131"/>
      <c r="BG32" s="131"/>
      <c r="BH32" s="131"/>
      <c r="BI32" s="131"/>
      <c r="BJ32" s="131"/>
      <c r="BK32" s="131"/>
      <c r="BL32" s="131"/>
      <c r="BM32" s="131"/>
      <c r="BN32" s="131"/>
      <c r="BO32" s="131"/>
      <c r="BP32" s="131"/>
      <c r="BQ32" s="131"/>
      <c r="BR32" s="131"/>
      <c r="BS32" s="131"/>
      <c r="BT32" s="131"/>
      <c r="BU32" s="131"/>
      <c r="BV32" s="131"/>
      <c r="BW32" s="131"/>
      <c r="BX32" s="131"/>
      <c r="BY32" s="131"/>
      <c r="BZ32" s="131"/>
      <c r="CA32" s="131"/>
      <c r="CB32" s="131"/>
      <c r="CC32" s="131"/>
      <c r="CD32" s="131"/>
      <c r="CE32" s="131"/>
      <c r="CF32" s="131"/>
      <c r="CG32" s="131"/>
      <c r="CH32" s="131"/>
      <c r="CI32" s="131"/>
      <c r="CJ32" s="131"/>
      <c r="CK32" s="131"/>
      <c r="CL32" s="131"/>
      <c r="CM32" s="131"/>
      <c r="CN32" s="131"/>
      <c r="CO32" s="131"/>
      <c r="CP32" s="131"/>
      <c r="CQ32" s="131"/>
      <c r="CR32" s="131"/>
      <c r="CS32" s="131"/>
      <c r="CT32" s="131"/>
      <c r="CU32" s="131"/>
      <c r="CV32" s="131"/>
      <c r="CW32" s="131"/>
      <c r="CX32" s="131"/>
      <c r="CY32" s="131"/>
      <c r="CZ32" s="131"/>
      <c r="DA32" s="131"/>
      <c r="DB32" s="131"/>
      <c r="DC32" s="131"/>
      <c r="DD32" s="131"/>
      <c r="DE32" s="131"/>
      <c r="DF32" s="131"/>
      <c r="DG32" s="131"/>
      <c r="DH32" s="131"/>
      <c r="DI32" s="131"/>
      <c r="DJ32" s="131"/>
      <c r="DK32" s="131"/>
      <c r="DL32" s="131"/>
      <c r="DM32" s="131"/>
      <c r="DN32" s="131"/>
      <c r="DO32" s="131"/>
      <c r="DP32" s="131"/>
      <c r="DQ32" s="131"/>
      <c r="DR32" s="131"/>
      <c r="DS32" s="131"/>
      <c r="DT32" s="131"/>
      <c r="DU32" s="131"/>
      <c r="DV32" s="131"/>
      <c r="DW32" s="131"/>
      <c r="DX32" s="131"/>
      <c r="DY32" s="131"/>
      <c r="DZ32" s="131"/>
      <c r="EA32" s="131"/>
      <c r="EB32" s="131"/>
      <c r="EC32" s="131"/>
      <c r="ED32" s="131"/>
      <c r="EE32" s="131"/>
      <c r="EF32" s="131"/>
      <c r="EG32" s="131"/>
      <c r="EH32" s="131"/>
      <c r="EI32" s="131"/>
      <c r="EJ32" s="131"/>
      <c r="EK32" s="131"/>
      <c r="EL32" s="131"/>
      <c r="EM32" s="131"/>
      <c r="EN32" s="131"/>
      <c r="EO32" s="131"/>
      <c r="EP32" s="131"/>
      <c r="EQ32" s="131"/>
      <c r="ER32" s="131"/>
      <c r="ES32" s="131"/>
      <c r="ET32" s="131"/>
      <c r="EU32" s="131"/>
      <c r="EV32" s="131"/>
      <c r="EW32" s="131"/>
      <c r="EX32" s="131"/>
      <c r="EY32" s="131"/>
      <c r="EZ32" s="131"/>
      <c r="FA32" s="131"/>
      <c r="FB32" s="131"/>
      <c r="FC32" s="131"/>
      <c r="FD32" s="131"/>
      <c r="FE32" s="131"/>
      <c r="FF32" s="131"/>
      <c r="FG32" s="131"/>
      <c r="FH32" s="131"/>
      <c r="FI32" s="131"/>
      <c r="FJ32" s="131"/>
      <c r="FK32" s="131"/>
      <c r="FL32" s="131"/>
      <c r="FM32" s="131"/>
      <c r="FN32" s="131"/>
      <c r="FO32" s="131"/>
      <c r="FP32" s="131"/>
      <c r="FQ32" s="131"/>
      <c r="FR32" s="131"/>
      <c r="FS32" s="131"/>
      <c r="FT32" s="131"/>
      <c r="FU32" s="131"/>
      <c r="FV32" s="131"/>
      <c r="FW32" s="131"/>
      <c r="FX32" s="131"/>
      <c r="FY32" s="131"/>
      <c r="FZ32" s="131"/>
      <c r="GA32" s="131"/>
      <c r="GB32" s="131"/>
      <c r="GC32" s="131"/>
      <c r="GD32" s="131"/>
      <c r="GE32" s="131"/>
      <c r="GF32" s="131"/>
      <c r="GG32" s="131"/>
      <c r="GH32" s="131"/>
      <c r="GI32" s="131"/>
      <c r="GJ32" s="131"/>
      <c r="GK32" s="131"/>
      <c r="GL32" s="131"/>
      <c r="GM32" s="131"/>
      <c r="GN32" s="131"/>
      <c r="GO32" s="131"/>
      <c r="GP32" s="131"/>
      <c r="GQ32" s="131"/>
      <c r="GR32" s="131"/>
      <c r="GS32" s="131"/>
      <c r="GT32" s="131"/>
      <c r="GU32" s="131"/>
      <c r="GV32" s="131"/>
      <c r="GW32" s="131"/>
      <c r="GX32" s="131"/>
      <c r="GY32" s="131"/>
    </row>
    <row r="33" spans="1:207" ht="18" customHeight="1">
      <c r="A33" s="131"/>
      <c r="B33" s="219">
        <f>'Purchase Order Input'!B31</f>
        <v>0</v>
      </c>
      <c r="C33" s="225" t="s">
        <v>11</v>
      </c>
      <c r="D33" s="226" t="s">
        <v>13</v>
      </c>
      <c r="E33" s="227"/>
      <c r="F33" s="227"/>
      <c r="G33" s="227"/>
      <c r="H33" s="227"/>
      <c r="I33" s="227"/>
      <c r="J33" s="228">
        <f>'Purchase Order Input'!J31</f>
        <v>1095</v>
      </c>
      <c r="K33" s="229">
        <f t="shared" ref="K33:K37" si="0">SUM(B33*J33)</f>
        <v>0</v>
      </c>
      <c r="L33" s="131"/>
      <c r="M33" s="131"/>
      <c r="N33" s="230" t="s">
        <v>214</v>
      </c>
      <c r="O33" s="230"/>
      <c r="P33" s="230"/>
      <c r="Q33" s="230"/>
      <c r="R33" s="230"/>
      <c r="S33" s="230"/>
      <c r="T33" s="230"/>
      <c r="U33" s="230"/>
      <c r="V33" s="230"/>
      <c r="W33" s="230"/>
      <c r="X33" s="230"/>
      <c r="Y33" s="131"/>
      <c r="Z33" s="131"/>
      <c r="AA33" s="131"/>
      <c r="AB33" s="131"/>
      <c r="AC33" s="131"/>
      <c r="AD33" s="131"/>
      <c r="AE33" s="131"/>
      <c r="AF33" s="131"/>
      <c r="AG33" s="131"/>
      <c r="AH33" s="131"/>
      <c r="AI33" s="131"/>
      <c r="AJ33" s="131"/>
      <c r="AK33" s="131"/>
      <c r="AL33" s="131"/>
      <c r="AM33" s="131"/>
      <c r="AN33" s="131"/>
      <c r="AO33" s="131"/>
      <c r="AP33" s="131"/>
      <c r="AQ33" s="131"/>
      <c r="AR33" s="131"/>
      <c r="AS33" s="131"/>
      <c r="AT33" s="131"/>
      <c r="AU33" s="131"/>
      <c r="AV33" s="131"/>
      <c r="AW33" s="131"/>
      <c r="AX33" s="131"/>
      <c r="AY33" s="131"/>
      <c r="AZ33" s="131"/>
      <c r="BA33" s="131"/>
      <c r="BB33" s="131"/>
      <c r="BC33" s="131"/>
      <c r="BD33" s="131"/>
      <c r="BE33" s="131"/>
      <c r="BF33" s="131"/>
      <c r="BG33" s="131"/>
      <c r="BH33" s="131"/>
      <c r="BI33" s="131"/>
      <c r="BJ33" s="131"/>
      <c r="BK33" s="131"/>
      <c r="BL33" s="131"/>
      <c r="BM33" s="131"/>
      <c r="BN33" s="131"/>
      <c r="BO33" s="131"/>
      <c r="BP33" s="131"/>
      <c r="BQ33" s="131"/>
      <c r="BR33" s="131"/>
      <c r="BS33" s="131"/>
      <c r="BT33" s="131"/>
      <c r="BU33" s="131"/>
      <c r="BV33" s="131"/>
      <c r="BW33" s="131"/>
      <c r="BX33" s="131"/>
      <c r="BY33" s="131"/>
      <c r="BZ33" s="131"/>
      <c r="CA33" s="131"/>
      <c r="CB33" s="131"/>
      <c r="CC33" s="131"/>
      <c r="CD33" s="131"/>
      <c r="CE33" s="131"/>
      <c r="CF33" s="131"/>
      <c r="CG33" s="131"/>
      <c r="CH33" s="131"/>
      <c r="CI33" s="131"/>
      <c r="CJ33" s="131"/>
      <c r="CK33" s="131"/>
      <c r="CL33" s="131"/>
      <c r="CM33" s="131"/>
      <c r="CN33" s="131"/>
      <c r="CO33" s="131"/>
      <c r="CP33" s="131"/>
      <c r="CQ33" s="131"/>
      <c r="CR33" s="131"/>
      <c r="CS33" s="131"/>
      <c r="CT33" s="131"/>
      <c r="CU33" s="131"/>
      <c r="CV33" s="131"/>
      <c r="CW33" s="131"/>
      <c r="CX33" s="131"/>
      <c r="CY33" s="131"/>
      <c r="CZ33" s="131"/>
      <c r="DA33" s="131"/>
      <c r="DB33" s="131"/>
      <c r="DC33" s="131"/>
      <c r="DD33" s="131"/>
      <c r="DE33" s="131"/>
      <c r="DF33" s="131"/>
      <c r="DG33" s="131"/>
      <c r="DH33" s="131"/>
      <c r="DI33" s="131"/>
      <c r="DJ33" s="131"/>
      <c r="DK33" s="131"/>
      <c r="DL33" s="131"/>
      <c r="DM33" s="131"/>
      <c r="DN33" s="131"/>
      <c r="DO33" s="131"/>
      <c r="DP33" s="131"/>
      <c r="DQ33" s="131"/>
      <c r="DR33" s="131"/>
      <c r="DS33" s="131"/>
      <c r="DT33" s="131"/>
      <c r="DU33" s="131"/>
      <c r="DV33" s="131"/>
      <c r="DW33" s="131"/>
      <c r="DX33" s="131"/>
      <c r="DY33" s="131"/>
      <c r="DZ33" s="131"/>
      <c r="EA33" s="131"/>
      <c r="EB33" s="131"/>
      <c r="EC33" s="131"/>
      <c r="ED33" s="131"/>
      <c r="EE33" s="131"/>
      <c r="EF33" s="131"/>
      <c r="EG33" s="131"/>
      <c r="EH33" s="131"/>
      <c r="EI33" s="131"/>
      <c r="EJ33" s="131"/>
      <c r="EK33" s="131"/>
      <c r="EL33" s="131"/>
      <c r="EM33" s="131"/>
      <c r="EN33" s="131"/>
      <c r="EO33" s="131"/>
      <c r="EP33" s="131"/>
      <c r="EQ33" s="131"/>
      <c r="ER33" s="131"/>
      <c r="ES33" s="131"/>
      <c r="ET33" s="131"/>
      <c r="EU33" s="131"/>
      <c r="EV33" s="131"/>
      <c r="EW33" s="131"/>
      <c r="EX33" s="131"/>
      <c r="EY33" s="131"/>
      <c r="EZ33" s="131"/>
      <c r="FA33" s="131"/>
      <c r="FB33" s="131"/>
      <c r="FC33" s="131"/>
      <c r="FD33" s="131"/>
      <c r="FE33" s="131"/>
      <c r="FF33" s="131"/>
      <c r="FG33" s="131"/>
      <c r="FH33" s="131"/>
      <c r="FI33" s="131"/>
      <c r="FJ33" s="131"/>
      <c r="FK33" s="131"/>
      <c r="FL33" s="131"/>
      <c r="FM33" s="131"/>
      <c r="FN33" s="131"/>
      <c r="FO33" s="131"/>
      <c r="FP33" s="131"/>
      <c r="FQ33" s="131"/>
      <c r="FR33" s="131"/>
      <c r="FS33" s="131"/>
      <c r="FT33" s="131"/>
      <c r="FU33" s="131"/>
      <c r="FV33" s="131"/>
      <c r="FW33" s="131"/>
      <c r="FX33" s="131"/>
      <c r="FY33" s="131"/>
      <c r="FZ33" s="131"/>
      <c r="GA33" s="131"/>
      <c r="GB33" s="131"/>
      <c r="GC33" s="131"/>
      <c r="GD33" s="131"/>
      <c r="GE33" s="131"/>
      <c r="GF33" s="131"/>
      <c r="GG33" s="131"/>
      <c r="GH33" s="131"/>
      <c r="GI33" s="131"/>
      <c r="GJ33" s="131"/>
      <c r="GK33" s="131"/>
      <c r="GL33" s="131"/>
      <c r="GM33" s="131"/>
      <c r="GN33" s="131"/>
      <c r="GO33" s="131"/>
      <c r="GP33" s="131"/>
      <c r="GQ33" s="131"/>
      <c r="GR33" s="131"/>
      <c r="GS33" s="131"/>
      <c r="GT33" s="131"/>
      <c r="GU33" s="131"/>
      <c r="GV33" s="131"/>
      <c r="GW33" s="131"/>
      <c r="GX33" s="131"/>
      <c r="GY33" s="131"/>
    </row>
    <row r="34" spans="1:207" ht="18" customHeight="1">
      <c r="A34" s="131"/>
      <c r="B34" s="219">
        <f>'Purchase Order Input'!B32</f>
        <v>0</v>
      </c>
      <c r="C34" s="225" t="s">
        <v>12</v>
      </c>
      <c r="D34" s="231" t="s">
        <v>14</v>
      </c>
      <c r="E34" s="138"/>
      <c r="F34" s="138"/>
      <c r="G34" s="138"/>
      <c r="H34" s="138"/>
      <c r="I34" s="138"/>
      <c r="J34" s="228">
        <f>'Purchase Order Input'!J32</f>
        <v>399</v>
      </c>
      <c r="K34" s="229">
        <f t="shared" si="0"/>
        <v>0</v>
      </c>
      <c r="L34" s="131"/>
      <c r="M34" s="131"/>
      <c r="N34" s="230" t="s">
        <v>211</v>
      </c>
      <c r="O34" s="230"/>
      <c r="P34" s="230"/>
      <c r="Q34" s="230"/>
      <c r="R34" s="230"/>
      <c r="S34" s="230"/>
      <c r="T34" s="230"/>
      <c r="U34" s="233"/>
      <c r="V34" s="233"/>
      <c r="W34" s="233"/>
      <c r="X34" s="233"/>
      <c r="Y34" s="131"/>
      <c r="Z34" s="131"/>
      <c r="AA34" s="131"/>
      <c r="AB34" s="131"/>
      <c r="AC34" s="131"/>
      <c r="AD34" s="131"/>
      <c r="AE34" s="131"/>
      <c r="AF34" s="131"/>
      <c r="AG34" s="131"/>
      <c r="AH34" s="131"/>
      <c r="AI34" s="131"/>
      <c r="AJ34" s="131"/>
      <c r="AK34" s="131"/>
      <c r="AL34" s="131"/>
      <c r="AM34" s="131"/>
      <c r="AN34" s="131"/>
      <c r="AO34" s="131"/>
      <c r="AP34" s="131"/>
      <c r="AQ34" s="131"/>
      <c r="AR34" s="131"/>
      <c r="AS34" s="131"/>
      <c r="AT34" s="131"/>
      <c r="AU34" s="131"/>
      <c r="AV34" s="131"/>
      <c r="AW34" s="131"/>
      <c r="AX34" s="131"/>
      <c r="AY34" s="131"/>
      <c r="AZ34" s="131"/>
      <c r="BA34" s="131"/>
      <c r="BB34" s="131"/>
      <c r="BC34" s="131"/>
      <c r="BD34" s="131"/>
      <c r="BE34" s="131"/>
      <c r="BF34" s="131"/>
      <c r="BG34" s="131"/>
      <c r="BH34" s="131"/>
      <c r="BI34" s="131"/>
      <c r="BJ34" s="131"/>
      <c r="BK34" s="131"/>
      <c r="BL34" s="131"/>
      <c r="BM34" s="131"/>
      <c r="BN34" s="131"/>
      <c r="BO34" s="131"/>
      <c r="BP34" s="131"/>
      <c r="BQ34" s="131"/>
      <c r="BR34" s="131"/>
      <c r="BS34" s="131"/>
      <c r="BT34" s="131"/>
      <c r="BU34" s="131"/>
      <c r="BV34" s="131"/>
      <c r="BW34" s="131"/>
      <c r="BX34" s="131"/>
      <c r="BY34" s="131"/>
      <c r="BZ34" s="131"/>
      <c r="CA34" s="131"/>
      <c r="CB34" s="131"/>
      <c r="CC34" s="131"/>
      <c r="CD34" s="131"/>
      <c r="CE34" s="131"/>
      <c r="CF34" s="131"/>
      <c r="CG34" s="131"/>
      <c r="CH34" s="131"/>
      <c r="CI34" s="131"/>
      <c r="CJ34" s="131"/>
      <c r="CK34" s="131"/>
      <c r="CL34" s="131"/>
      <c r="CM34" s="131"/>
      <c r="CN34" s="131"/>
      <c r="CO34" s="131"/>
      <c r="CP34" s="131"/>
      <c r="CQ34" s="131"/>
      <c r="CR34" s="131"/>
      <c r="CS34" s="131"/>
      <c r="CT34" s="131"/>
      <c r="CU34" s="131"/>
      <c r="CV34" s="131"/>
      <c r="CW34" s="131"/>
      <c r="CX34" s="131"/>
      <c r="CY34" s="131"/>
      <c r="CZ34" s="131"/>
      <c r="DA34" s="131"/>
      <c r="DB34" s="131"/>
      <c r="DC34" s="131"/>
      <c r="DD34" s="131"/>
      <c r="DE34" s="131"/>
      <c r="DF34" s="131"/>
      <c r="DG34" s="131"/>
      <c r="DH34" s="131"/>
      <c r="DI34" s="131"/>
      <c r="DJ34" s="131"/>
      <c r="DK34" s="131"/>
      <c r="DL34" s="131"/>
      <c r="DM34" s="131"/>
      <c r="DN34" s="131"/>
      <c r="DO34" s="131"/>
      <c r="DP34" s="131"/>
      <c r="DQ34" s="131"/>
      <c r="DR34" s="131"/>
      <c r="DS34" s="131"/>
      <c r="DT34" s="131"/>
      <c r="DU34" s="131"/>
      <c r="DV34" s="131"/>
      <c r="DW34" s="131"/>
      <c r="DX34" s="131"/>
      <c r="DY34" s="131"/>
      <c r="DZ34" s="131"/>
      <c r="EA34" s="131"/>
      <c r="EB34" s="131"/>
      <c r="EC34" s="131"/>
      <c r="ED34" s="131"/>
      <c r="EE34" s="131"/>
      <c r="EF34" s="131"/>
      <c r="EG34" s="131"/>
      <c r="EH34" s="131"/>
      <c r="EI34" s="131"/>
      <c r="EJ34" s="131"/>
      <c r="EK34" s="131"/>
      <c r="EL34" s="131"/>
      <c r="EM34" s="131"/>
      <c r="EN34" s="131"/>
      <c r="EO34" s="131"/>
      <c r="EP34" s="131"/>
      <c r="EQ34" s="131"/>
      <c r="ER34" s="131"/>
      <c r="ES34" s="131"/>
      <c r="ET34" s="131"/>
      <c r="EU34" s="131"/>
      <c r="EV34" s="131"/>
      <c r="EW34" s="131"/>
      <c r="EX34" s="131"/>
      <c r="EY34" s="131"/>
      <c r="EZ34" s="131"/>
      <c r="FA34" s="131"/>
      <c r="FB34" s="131"/>
      <c r="FC34" s="131"/>
      <c r="FD34" s="131"/>
      <c r="FE34" s="131"/>
      <c r="FF34" s="131"/>
      <c r="FG34" s="131"/>
      <c r="FH34" s="131"/>
      <c r="FI34" s="131"/>
      <c r="FJ34" s="131"/>
      <c r="FK34" s="131"/>
      <c r="FL34" s="131"/>
      <c r="FM34" s="131"/>
      <c r="FN34" s="131"/>
      <c r="FO34" s="131"/>
      <c r="FP34" s="131"/>
      <c r="FQ34" s="131"/>
      <c r="FR34" s="131"/>
      <c r="FS34" s="131"/>
      <c r="FT34" s="131"/>
      <c r="FU34" s="131"/>
      <c r="FV34" s="131"/>
      <c r="FW34" s="131"/>
      <c r="FX34" s="131"/>
      <c r="FY34" s="131"/>
      <c r="FZ34" s="131"/>
      <c r="GA34" s="131"/>
      <c r="GB34" s="131"/>
      <c r="GC34" s="131"/>
      <c r="GD34" s="131"/>
      <c r="GE34" s="131"/>
      <c r="GF34" s="131"/>
      <c r="GG34" s="131"/>
      <c r="GH34" s="131"/>
      <c r="GI34" s="131"/>
      <c r="GJ34" s="131"/>
      <c r="GK34" s="131"/>
      <c r="GL34" s="131"/>
      <c r="GM34" s="131"/>
      <c r="GN34" s="131"/>
      <c r="GO34" s="131"/>
      <c r="GP34" s="131"/>
      <c r="GQ34" s="131"/>
      <c r="GR34" s="131"/>
      <c r="GS34" s="131"/>
      <c r="GT34" s="131"/>
      <c r="GU34" s="131"/>
      <c r="GV34" s="131"/>
      <c r="GW34" s="131"/>
      <c r="GX34" s="131"/>
      <c r="GY34" s="131"/>
    </row>
    <row r="35" spans="1:207" ht="18" customHeight="1">
      <c r="A35" s="131"/>
      <c r="B35" s="219">
        <f>'Purchase Order Input'!B33</f>
        <v>0</v>
      </c>
      <c r="C35" s="225" t="s">
        <v>10</v>
      </c>
      <c r="D35" s="231" t="s">
        <v>72</v>
      </c>
      <c r="E35" s="138"/>
      <c r="F35" s="138"/>
      <c r="G35" s="138"/>
      <c r="H35" s="138"/>
      <c r="I35" s="138"/>
      <c r="J35" s="228">
        <f>'Purchase Order Input'!J33</f>
        <v>350</v>
      </c>
      <c r="K35" s="229">
        <f t="shared" si="0"/>
        <v>0</v>
      </c>
      <c r="L35" s="131"/>
      <c r="M35" s="131"/>
      <c r="N35" s="233"/>
      <c r="O35" s="233"/>
      <c r="P35" s="233"/>
      <c r="Q35" s="233"/>
      <c r="R35" s="233"/>
      <c r="S35" s="233"/>
      <c r="T35" s="233"/>
      <c r="U35" s="233"/>
      <c r="V35" s="233"/>
      <c r="W35" s="233"/>
      <c r="X35" s="233"/>
      <c r="Y35" s="131"/>
      <c r="Z35" s="131"/>
      <c r="AA35" s="131"/>
      <c r="AB35" s="131"/>
      <c r="AC35" s="131"/>
      <c r="AD35" s="131"/>
      <c r="AE35" s="131"/>
      <c r="AF35" s="131"/>
      <c r="AG35" s="131"/>
      <c r="AH35" s="131"/>
      <c r="AI35" s="131"/>
      <c r="AJ35" s="131"/>
      <c r="AK35" s="131"/>
      <c r="AL35" s="131"/>
      <c r="AM35" s="131"/>
      <c r="AN35" s="131"/>
      <c r="AO35" s="131"/>
      <c r="AP35" s="131"/>
      <c r="AQ35" s="131"/>
      <c r="AR35" s="131"/>
      <c r="AS35" s="131"/>
      <c r="AT35" s="131"/>
      <c r="AU35" s="131"/>
      <c r="AV35" s="131"/>
      <c r="AW35" s="131"/>
      <c r="AX35" s="131"/>
      <c r="AY35" s="131"/>
      <c r="AZ35" s="131"/>
      <c r="BA35" s="131"/>
      <c r="BB35" s="131"/>
      <c r="BC35" s="131"/>
      <c r="BD35" s="131"/>
      <c r="BE35" s="131"/>
      <c r="BF35" s="131"/>
      <c r="BG35" s="131"/>
      <c r="BH35" s="131"/>
      <c r="BI35" s="131"/>
      <c r="BJ35" s="131"/>
      <c r="BK35" s="131"/>
      <c r="BL35" s="131"/>
      <c r="BM35" s="131"/>
      <c r="BN35" s="131"/>
      <c r="BO35" s="131"/>
      <c r="BP35" s="131"/>
      <c r="BQ35" s="131"/>
      <c r="BR35" s="131"/>
      <c r="BS35" s="131"/>
      <c r="BT35" s="131"/>
      <c r="BU35" s="131"/>
      <c r="BV35" s="131"/>
      <c r="BW35" s="131"/>
      <c r="BX35" s="131"/>
      <c r="BY35" s="131"/>
      <c r="BZ35" s="131"/>
      <c r="CA35" s="131"/>
      <c r="CB35" s="131"/>
      <c r="CC35" s="131"/>
      <c r="CD35" s="131"/>
      <c r="CE35" s="131"/>
      <c r="CF35" s="131"/>
      <c r="CG35" s="131"/>
      <c r="CH35" s="131"/>
      <c r="CI35" s="131"/>
      <c r="CJ35" s="131"/>
      <c r="CK35" s="131"/>
      <c r="CL35" s="131"/>
      <c r="CM35" s="131"/>
      <c r="CN35" s="131"/>
      <c r="CO35" s="131"/>
      <c r="CP35" s="131"/>
      <c r="CQ35" s="131"/>
      <c r="CR35" s="131"/>
      <c r="CS35" s="131"/>
      <c r="CT35" s="131"/>
      <c r="CU35" s="131"/>
      <c r="CV35" s="131"/>
      <c r="CW35" s="131"/>
      <c r="CX35" s="131"/>
      <c r="CY35" s="131"/>
      <c r="CZ35" s="131"/>
      <c r="DA35" s="131"/>
      <c r="DB35" s="131"/>
      <c r="DC35" s="131"/>
      <c r="DD35" s="131"/>
      <c r="DE35" s="131"/>
      <c r="DF35" s="131"/>
      <c r="DG35" s="131"/>
      <c r="DH35" s="131"/>
      <c r="DI35" s="131"/>
      <c r="DJ35" s="131"/>
      <c r="DK35" s="131"/>
      <c r="DL35" s="131"/>
      <c r="DM35" s="131"/>
      <c r="DN35" s="131"/>
      <c r="DO35" s="131"/>
      <c r="DP35" s="131"/>
      <c r="DQ35" s="131"/>
      <c r="DR35" s="131"/>
      <c r="DS35" s="131"/>
      <c r="DT35" s="131"/>
      <c r="DU35" s="131"/>
      <c r="DV35" s="131"/>
      <c r="DW35" s="131"/>
      <c r="DX35" s="131"/>
      <c r="DY35" s="131"/>
      <c r="DZ35" s="131"/>
      <c r="EA35" s="131"/>
      <c r="EB35" s="131"/>
      <c r="EC35" s="131"/>
      <c r="ED35" s="131"/>
      <c r="EE35" s="131"/>
      <c r="EF35" s="131"/>
      <c r="EG35" s="131"/>
      <c r="EH35" s="131"/>
      <c r="EI35" s="131"/>
      <c r="EJ35" s="131"/>
      <c r="EK35" s="131"/>
      <c r="EL35" s="131"/>
      <c r="EM35" s="131"/>
      <c r="EN35" s="131"/>
      <c r="EO35" s="131"/>
      <c r="EP35" s="131"/>
      <c r="EQ35" s="131"/>
      <c r="ER35" s="131"/>
      <c r="ES35" s="131"/>
      <c r="ET35" s="131"/>
      <c r="EU35" s="131"/>
      <c r="EV35" s="131"/>
      <c r="EW35" s="131"/>
      <c r="EX35" s="131"/>
      <c r="EY35" s="131"/>
      <c r="EZ35" s="131"/>
      <c r="FA35" s="131"/>
      <c r="FB35" s="131"/>
      <c r="FC35" s="131"/>
      <c r="FD35" s="131"/>
      <c r="FE35" s="131"/>
      <c r="FF35" s="131"/>
      <c r="FG35" s="131"/>
      <c r="FH35" s="131"/>
      <c r="FI35" s="131"/>
      <c r="FJ35" s="131"/>
      <c r="FK35" s="131"/>
      <c r="FL35" s="131"/>
      <c r="FM35" s="131"/>
      <c r="FN35" s="131"/>
      <c r="FO35" s="131"/>
      <c r="FP35" s="131"/>
      <c r="FQ35" s="131"/>
      <c r="FR35" s="131"/>
      <c r="FS35" s="131"/>
      <c r="FT35" s="131"/>
      <c r="FU35" s="131"/>
      <c r="FV35" s="131"/>
      <c r="FW35" s="131"/>
      <c r="FX35" s="131"/>
      <c r="FY35" s="131"/>
      <c r="FZ35" s="131"/>
      <c r="GA35" s="131"/>
      <c r="GB35" s="131"/>
      <c r="GC35" s="131"/>
      <c r="GD35" s="131"/>
      <c r="GE35" s="131"/>
      <c r="GF35" s="131"/>
      <c r="GG35" s="131"/>
      <c r="GH35" s="131"/>
      <c r="GI35" s="131"/>
      <c r="GJ35" s="131"/>
      <c r="GK35" s="131"/>
      <c r="GL35" s="131"/>
      <c r="GM35" s="131"/>
      <c r="GN35" s="131"/>
      <c r="GO35" s="131"/>
      <c r="GP35" s="131"/>
      <c r="GQ35" s="131"/>
      <c r="GR35" s="131"/>
      <c r="GS35" s="131"/>
      <c r="GT35" s="131"/>
      <c r="GU35" s="131"/>
      <c r="GV35" s="131"/>
      <c r="GW35" s="131"/>
      <c r="GX35" s="131"/>
      <c r="GY35" s="131"/>
    </row>
    <row r="36" spans="1:207" ht="18" customHeight="1">
      <c r="A36" s="131"/>
      <c r="B36" s="219">
        <f>'Purchase Order Input'!B34</f>
        <v>0</v>
      </c>
      <c r="C36" s="225" t="s">
        <v>15</v>
      </c>
      <c r="D36" s="231" t="s">
        <v>16</v>
      </c>
      <c r="E36" s="138"/>
      <c r="F36" s="138"/>
      <c r="G36" s="138"/>
      <c r="H36" s="138"/>
      <c r="I36" s="138"/>
      <c r="J36" s="228">
        <f>'Purchase Order Input'!J34</f>
        <v>50</v>
      </c>
      <c r="K36" s="229">
        <f t="shared" si="0"/>
        <v>0</v>
      </c>
      <c r="L36" s="131"/>
      <c r="M36" s="131"/>
      <c r="N36" s="230" t="s">
        <v>215</v>
      </c>
      <c r="O36" s="230"/>
      <c r="P36" s="230"/>
      <c r="Q36" s="230"/>
      <c r="R36" s="230"/>
      <c r="S36" s="230"/>
      <c r="T36" s="230"/>
      <c r="U36" s="230"/>
      <c r="V36" s="230"/>
      <c r="W36" s="230"/>
      <c r="X36" s="230"/>
      <c r="Y36" s="131"/>
      <c r="Z36" s="131"/>
      <c r="AA36" s="131"/>
      <c r="AB36" s="131"/>
      <c r="AC36" s="131"/>
      <c r="AD36" s="131"/>
      <c r="AE36" s="131"/>
      <c r="AF36" s="131"/>
      <c r="AG36" s="131"/>
      <c r="AH36" s="131"/>
      <c r="AI36" s="131"/>
      <c r="AJ36" s="131"/>
      <c r="AK36" s="131"/>
      <c r="AL36" s="131"/>
      <c r="AM36" s="131"/>
      <c r="AN36" s="131"/>
      <c r="AO36" s="131"/>
      <c r="AP36" s="131"/>
      <c r="AQ36" s="131"/>
      <c r="AR36" s="131"/>
      <c r="AS36" s="131"/>
      <c r="AT36" s="131"/>
      <c r="AU36" s="131"/>
      <c r="AV36" s="131"/>
      <c r="AW36" s="131"/>
      <c r="AX36" s="131"/>
      <c r="AY36" s="131"/>
      <c r="AZ36" s="131"/>
      <c r="BA36" s="131"/>
      <c r="BB36" s="131"/>
      <c r="BC36" s="131"/>
      <c r="BD36" s="131"/>
      <c r="BE36" s="131"/>
      <c r="BF36" s="131"/>
      <c r="BG36" s="131"/>
      <c r="BH36" s="131"/>
      <c r="BI36" s="131"/>
      <c r="BJ36" s="131"/>
      <c r="BK36" s="131"/>
      <c r="BL36" s="131"/>
      <c r="BM36" s="131"/>
      <c r="BN36" s="131"/>
      <c r="BO36" s="131"/>
      <c r="BP36" s="131"/>
      <c r="BQ36" s="131"/>
      <c r="BR36" s="131"/>
      <c r="BS36" s="131"/>
      <c r="BT36" s="131"/>
      <c r="BU36" s="131"/>
      <c r="BV36" s="131"/>
      <c r="BW36" s="131"/>
      <c r="BX36" s="131"/>
      <c r="BY36" s="131"/>
      <c r="BZ36" s="131"/>
      <c r="CA36" s="131"/>
      <c r="CB36" s="131"/>
      <c r="CC36" s="131"/>
      <c r="CD36" s="131"/>
      <c r="CE36" s="131"/>
      <c r="CF36" s="131"/>
      <c r="CG36" s="131"/>
      <c r="CH36" s="131"/>
      <c r="CI36" s="131"/>
      <c r="CJ36" s="131"/>
      <c r="CK36" s="131"/>
      <c r="CL36" s="131"/>
      <c r="CM36" s="131"/>
      <c r="CN36" s="131"/>
      <c r="CO36" s="131"/>
      <c r="CP36" s="131"/>
      <c r="CQ36" s="131"/>
      <c r="CR36" s="131"/>
      <c r="CS36" s="131"/>
      <c r="CT36" s="131"/>
      <c r="CU36" s="131"/>
      <c r="CV36" s="131"/>
      <c r="CW36" s="131"/>
      <c r="CX36" s="131"/>
      <c r="CY36" s="131"/>
      <c r="CZ36" s="131"/>
      <c r="DA36" s="131"/>
      <c r="DB36" s="131"/>
      <c r="DC36" s="131"/>
      <c r="DD36" s="131"/>
      <c r="DE36" s="131"/>
      <c r="DF36" s="131"/>
      <c r="DG36" s="131"/>
      <c r="DH36" s="131"/>
      <c r="DI36" s="131"/>
      <c r="DJ36" s="131"/>
      <c r="DK36" s="131"/>
      <c r="DL36" s="131"/>
      <c r="DM36" s="131"/>
      <c r="DN36" s="131"/>
      <c r="DO36" s="131"/>
      <c r="DP36" s="131"/>
      <c r="DQ36" s="131"/>
      <c r="DR36" s="131"/>
      <c r="DS36" s="131"/>
      <c r="DT36" s="131"/>
      <c r="DU36" s="131"/>
      <c r="DV36" s="131"/>
      <c r="DW36" s="131"/>
      <c r="DX36" s="131"/>
      <c r="DY36" s="131"/>
      <c r="DZ36" s="131"/>
      <c r="EA36" s="131"/>
      <c r="EB36" s="131"/>
      <c r="EC36" s="131"/>
      <c r="ED36" s="131"/>
      <c r="EE36" s="131"/>
      <c r="EF36" s="131"/>
      <c r="EG36" s="131"/>
      <c r="EH36" s="131"/>
      <c r="EI36" s="131"/>
      <c r="EJ36" s="131"/>
      <c r="EK36" s="131"/>
      <c r="EL36" s="131"/>
      <c r="EM36" s="131"/>
      <c r="EN36" s="131"/>
      <c r="EO36" s="131"/>
      <c r="EP36" s="131"/>
      <c r="EQ36" s="131"/>
      <c r="ER36" s="131"/>
      <c r="ES36" s="131"/>
      <c r="ET36" s="131"/>
      <c r="EU36" s="131"/>
      <c r="EV36" s="131"/>
      <c r="EW36" s="131"/>
      <c r="EX36" s="131"/>
      <c r="EY36" s="131"/>
      <c r="EZ36" s="131"/>
      <c r="FA36" s="131"/>
      <c r="FB36" s="131"/>
      <c r="FC36" s="131"/>
      <c r="FD36" s="131"/>
      <c r="FE36" s="131"/>
      <c r="FF36" s="131"/>
      <c r="FG36" s="131"/>
      <c r="FH36" s="131"/>
      <c r="FI36" s="131"/>
      <c r="FJ36" s="131"/>
      <c r="FK36" s="131"/>
      <c r="FL36" s="131"/>
      <c r="FM36" s="131"/>
      <c r="FN36" s="131"/>
      <c r="FO36" s="131"/>
      <c r="FP36" s="131"/>
      <c r="FQ36" s="131"/>
      <c r="FR36" s="131"/>
      <c r="FS36" s="131"/>
      <c r="FT36" s="131"/>
      <c r="FU36" s="131"/>
      <c r="FV36" s="131"/>
      <c r="FW36" s="131"/>
      <c r="FX36" s="131"/>
      <c r="FY36" s="131"/>
      <c r="FZ36" s="131"/>
      <c r="GA36" s="131"/>
      <c r="GB36" s="131"/>
      <c r="GC36" s="131"/>
      <c r="GD36" s="131"/>
      <c r="GE36" s="131"/>
      <c r="GF36" s="131"/>
      <c r="GG36" s="131"/>
      <c r="GH36" s="131"/>
      <c r="GI36" s="131"/>
      <c r="GJ36" s="131"/>
      <c r="GK36" s="131"/>
      <c r="GL36" s="131"/>
      <c r="GM36" s="131"/>
      <c r="GN36" s="131"/>
      <c r="GO36" s="131"/>
      <c r="GP36" s="131"/>
      <c r="GQ36" s="131"/>
      <c r="GR36" s="131"/>
      <c r="GS36" s="131"/>
      <c r="GT36" s="131"/>
      <c r="GU36" s="131"/>
      <c r="GV36" s="131"/>
      <c r="GW36" s="131"/>
      <c r="GX36" s="131"/>
      <c r="GY36" s="131"/>
    </row>
    <row r="37" spans="1:207" ht="18" customHeight="1">
      <c r="A37" s="131"/>
      <c r="B37" s="219">
        <f>'Purchase Order Input'!B35</f>
        <v>0</v>
      </c>
      <c r="C37" s="234" t="s">
        <v>15</v>
      </c>
      <c r="D37" s="235" t="s">
        <v>71</v>
      </c>
      <c r="E37" s="236"/>
      <c r="F37" s="236"/>
      <c r="G37" s="236"/>
      <c r="H37" s="236"/>
      <c r="I37" s="227"/>
      <c r="J37" s="228">
        <f>'Purchase Order Input'!J35</f>
        <v>25</v>
      </c>
      <c r="K37" s="229">
        <f t="shared" si="0"/>
        <v>0</v>
      </c>
      <c r="L37" s="131"/>
      <c r="M37" s="131"/>
      <c r="N37" s="233"/>
      <c r="O37" s="233"/>
      <c r="P37" s="233"/>
      <c r="Q37" s="233"/>
      <c r="R37" s="233"/>
      <c r="S37" s="233"/>
      <c r="T37" s="233"/>
      <c r="U37" s="233"/>
      <c r="V37" s="233"/>
      <c r="W37" s="233"/>
      <c r="X37" s="233"/>
      <c r="Y37" s="131"/>
      <c r="Z37" s="131"/>
      <c r="AA37" s="131"/>
      <c r="AB37" s="131"/>
      <c r="AC37" s="131"/>
      <c r="AD37" s="131"/>
      <c r="AE37" s="131"/>
      <c r="AF37" s="131"/>
      <c r="AG37" s="131"/>
      <c r="AH37" s="131"/>
      <c r="AI37" s="131"/>
      <c r="AJ37" s="131"/>
      <c r="AK37" s="131"/>
      <c r="AL37" s="131"/>
      <c r="AM37" s="131"/>
      <c r="AN37" s="131"/>
      <c r="AO37" s="131"/>
      <c r="AP37" s="131"/>
      <c r="AQ37" s="131"/>
      <c r="AR37" s="131"/>
      <c r="AS37" s="131"/>
      <c r="AT37" s="131"/>
      <c r="AU37" s="131"/>
      <c r="AV37" s="131"/>
      <c r="AW37" s="131"/>
      <c r="AX37" s="131"/>
      <c r="AY37" s="131"/>
      <c r="AZ37" s="131"/>
      <c r="BA37" s="131"/>
      <c r="BB37" s="131"/>
      <c r="BC37" s="131"/>
      <c r="BD37" s="131"/>
      <c r="BE37" s="131"/>
      <c r="BF37" s="131"/>
      <c r="BG37" s="131"/>
      <c r="BH37" s="131"/>
      <c r="BI37" s="131"/>
      <c r="BJ37" s="131"/>
      <c r="BK37" s="131"/>
      <c r="BL37" s="131"/>
      <c r="BM37" s="131"/>
      <c r="BN37" s="131"/>
      <c r="BO37" s="131"/>
      <c r="BP37" s="131"/>
      <c r="BQ37" s="131"/>
      <c r="BR37" s="131"/>
      <c r="BS37" s="131"/>
      <c r="BT37" s="131"/>
      <c r="BU37" s="131"/>
      <c r="BV37" s="131"/>
      <c r="BW37" s="131"/>
      <c r="BX37" s="131"/>
      <c r="BY37" s="131"/>
      <c r="BZ37" s="131"/>
      <c r="CA37" s="131"/>
      <c r="CB37" s="131"/>
      <c r="CC37" s="131"/>
      <c r="CD37" s="131"/>
      <c r="CE37" s="131"/>
      <c r="CF37" s="131"/>
      <c r="CG37" s="131"/>
      <c r="CH37" s="131"/>
      <c r="CI37" s="131"/>
      <c r="CJ37" s="131"/>
      <c r="CK37" s="131"/>
      <c r="CL37" s="131"/>
      <c r="CM37" s="131"/>
      <c r="CN37" s="131"/>
      <c r="CO37" s="131"/>
      <c r="CP37" s="131"/>
      <c r="CQ37" s="131"/>
      <c r="CR37" s="131"/>
      <c r="CS37" s="131"/>
      <c r="CT37" s="131"/>
      <c r="CU37" s="131"/>
      <c r="CV37" s="131"/>
      <c r="CW37" s="131"/>
      <c r="CX37" s="131"/>
      <c r="CY37" s="131"/>
      <c r="CZ37" s="131"/>
      <c r="DA37" s="131"/>
      <c r="DB37" s="131"/>
      <c r="DC37" s="131"/>
      <c r="DD37" s="131"/>
      <c r="DE37" s="131"/>
      <c r="DF37" s="131"/>
      <c r="DG37" s="131"/>
      <c r="DH37" s="131"/>
      <c r="DI37" s="131"/>
      <c r="DJ37" s="131"/>
      <c r="DK37" s="131"/>
      <c r="DL37" s="131"/>
      <c r="DM37" s="131"/>
      <c r="DN37" s="131"/>
      <c r="DO37" s="131"/>
      <c r="DP37" s="131"/>
      <c r="DQ37" s="131"/>
      <c r="DR37" s="131"/>
      <c r="DS37" s="131"/>
      <c r="DT37" s="131"/>
      <c r="DU37" s="131"/>
      <c r="DV37" s="131"/>
      <c r="DW37" s="131"/>
      <c r="DX37" s="131"/>
      <c r="DY37" s="131"/>
      <c r="DZ37" s="131"/>
      <c r="EA37" s="131"/>
      <c r="EB37" s="131"/>
      <c r="EC37" s="131"/>
      <c r="ED37" s="131"/>
      <c r="EE37" s="131"/>
      <c r="EF37" s="131"/>
      <c r="EG37" s="131"/>
      <c r="EH37" s="131"/>
      <c r="EI37" s="131"/>
      <c r="EJ37" s="131"/>
      <c r="EK37" s="131"/>
      <c r="EL37" s="131"/>
      <c r="EM37" s="131"/>
      <c r="EN37" s="131"/>
      <c r="EO37" s="131"/>
      <c r="EP37" s="131"/>
      <c r="EQ37" s="131"/>
      <c r="ER37" s="131"/>
      <c r="ES37" s="131"/>
      <c r="ET37" s="131"/>
      <c r="EU37" s="131"/>
      <c r="EV37" s="131"/>
      <c r="EW37" s="131"/>
      <c r="EX37" s="131"/>
      <c r="EY37" s="131"/>
      <c r="EZ37" s="131"/>
      <c r="FA37" s="131"/>
      <c r="FB37" s="131"/>
      <c r="FC37" s="131"/>
      <c r="FD37" s="131"/>
      <c r="FE37" s="131"/>
      <c r="FF37" s="131"/>
      <c r="FG37" s="131"/>
      <c r="FH37" s="131"/>
      <c r="FI37" s="131"/>
      <c r="FJ37" s="131"/>
      <c r="FK37" s="131"/>
      <c r="FL37" s="131"/>
      <c r="FM37" s="131"/>
      <c r="FN37" s="131"/>
      <c r="FO37" s="131"/>
      <c r="FP37" s="131"/>
      <c r="FQ37" s="131"/>
      <c r="FR37" s="131"/>
      <c r="FS37" s="131"/>
      <c r="FT37" s="131"/>
      <c r="FU37" s="131"/>
      <c r="FV37" s="131"/>
      <c r="FW37" s="131"/>
      <c r="FX37" s="131"/>
      <c r="FY37" s="131"/>
      <c r="FZ37" s="131"/>
      <c r="GA37" s="131"/>
      <c r="GB37" s="131"/>
      <c r="GC37" s="131"/>
      <c r="GD37" s="131"/>
      <c r="GE37" s="131"/>
      <c r="GF37" s="131"/>
      <c r="GG37" s="131"/>
      <c r="GH37" s="131"/>
      <c r="GI37" s="131"/>
      <c r="GJ37" s="131"/>
      <c r="GK37" s="131"/>
      <c r="GL37" s="131"/>
      <c r="GM37" s="131"/>
      <c r="GN37" s="131"/>
      <c r="GO37" s="131"/>
      <c r="GP37" s="131"/>
      <c r="GQ37" s="131"/>
      <c r="GR37" s="131"/>
      <c r="GS37" s="131"/>
      <c r="GT37" s="131"/>
      <c r="GU37" s="131"/>
      <c r="GV37" s="131"/>
      <c r="GW37" s="131"/>
      <c r="GX37" s="131"/>
      <c r="GY37" s="131"/>
    </row>
    <row r="38" spans="1:207" ht="16">
      <c r="A38" s="131"/>
      <c r="B38" s="175" t="s">
        <v>136</v>
      </c>
      <c r="C38" s="176"/>
      <c r="D38" s="176"/>
      <c r="E38" s="176"/>
      <c r="F38" s="176"/>
      <c r="G38" s="176"/>
      <c r="H38" s="177"/>
      <c r="I38" s="237" t="s">
        <v>6</v>
      </c>
      <c r="J38" s="238"/>
      <c r="K38" s="224">
        <f>SUM(K31:K37)</f>
        <v>0</v>
      </c>
      <c r="L38" s="131"/>
      <c r="M38" s="131"/>
      <c r="N38" s="230" t="s">
        <v>216</v>
      </c>
      <c r="O38" s="230"/>
      <c r="P38" s="230"/>
      <c r="Q38" s="230"/>
      <c r="R38" s="230"/>
      <c r="S38" s="230"/>
      <c r="T38" s="230"/>
      <c r="U38" s="230"/>
      <c r="V38" s="230"/>
      <c r="W38" s="230"/>
      <c r="X38" s="230"/>
      <c r="Y38" s="131"/>
      <c r="Z38" s="131"/>
      <c r="AA38" s="131"/>
      <c r="AB38" s="131"/>
      <c r="AC38" s="131"/>
      <c r="AD38" s="131"/>
      <c r="AE38" s="131"/>
      <c r="AF38" s="131"/>
      <c r="AG38" s="131"/>
      <c r="AH38" s="131"/>
      <c r="AI38" s="131"/>
      <c r="AJ38" s="131"/>
      <c r="AK38" s="131"/>
      <c r="AL38" s="131"/>
      <c r="AM38" s="131"/>
      <c r="AN38" s="131"/>
      <c r="AO38" s="131"/>
      <c r="AP38" s="131"/>
      <c r="AQ38" s="131"/>
      <c r="AR38" s="131"/>
      <c r="AS38" s="131"/>
      <c r="AT38" s="131"/>
      <c r="AU38" s="131"/>
      <c r="AV38" s="131"/>
      <c r="AW38" s="131"/>
      <c r="AX38" s="131"/>
      <c r="AY38" s="131"/>
      <c r="AZ38" s="131"/>
      <c r="BA38" s="131"/>
      <c r="BB38" s="131"/>
      <c r="BC38" s="131"/>
      <c r="BD38" s="131"/>
      <c r="BE38" s="131"/>
      <c r="BF38" s="131"/>
      <c r="BG38" s="131"/>
      <c r="BH38" s="131"/>
      <c r="BI38" s="131"/>
      <c r="BJ38" s="131"/>
      <c r="BK38" s="131"/>
      <c r="BL38" s="131"/>
      <c r="BM38" s="131"/>
      <c r="BN38" s="131"/>
      <c r="BO38" s="131"/>
      <c r="BP38" s="131"/>
      <c r="BQ38" s="131"/>
      <c r="BR38" s="131"/>
      <c r="BS38" s="131"/>
      <c r="BT38" s="131"/>
      <c r="BU38" s="131"/>
      <c r="BV38" s="131"/>
      <c r="BW38" s="131"/>
      <c r="BX38" s="131"/>
      <c r="BY38" s="131"/>
      <c r="BZ38" s="131"/>
      <c r="CA38" s="131"/>
      <c r="CB38" s="131"/>
      <c r="CC38" s="131"/>
      <c r="CD38" s="131"/>
      <c r="CE38" s="131"/>
      <c r="CF38" s="131"/>
      <c r="CG38" s="131"/>
      <c r="CH38" s="131"/>
      <c r="CI38" s="131"/>
      <c r="CJ38" s="131"/>
      <c r="CK38" s="131"/>
      <c r="CL38" s="131"/>
      <c r="CM38" s="131"/>
      <c r="CN38" s="131"/>
      <c r="CO38" s="131"/>
      <c r="CP38" s="131"/>
      <c r="CQ38" s="131"/>
      <c r="CR38" s="131"/>
      <c r="CS38" s="131"/>
      <c r="CT38" s="131"/>
      <c r="CU38" s="131"/>
      <c r="CV38" s="131"/>
      <c r="CW38" s="131"/>
      <c r="CX38" s="131"/>
      <c r="CY38" s="131"/>
      <c r="CZ38" s="131"/>
      <c r="DA38" s="131"/>
      <c r="DB38" s="131"/>
      <c r="DC38" s="131"/>
      <c r="DD38" s="131"/>
      <c r="DE38" s="131"/>
      <c r="DF38" s="131"/>
      <c r="DG38" s="131"/>
      <c r="DH38" s="131"/>
      <c r="DI38" s="131"/>
      <c r="DJ38" s="131"/>
      <c r="DK38" s="131"/>
      <c r="DL38" s="131"/>
      <c r="DM38" s="131"/>
      <c r="DN38" s="131"/>
      <c r="DO38" s="131"/>
      <c r="DP38" s="131"/>
      <c r="DQ38" s="131"/>
      <c r="DR38" s="131"/>
      <c r="DS38" s="131"/>
      <c r="DT38" s="131"/>
      <c r="DU38" s="131"/>
      <c r="DV38" s="131"/>
      <c r="DW38" s="131"/>
      <c r="DX38" s="131"/>
      <c r="DY38" s="131"/>
      <c r="DZ38" s="131"/>
      <c r="EA38" s="131"/>
      <c r="EB38" s="131"/>
      <c r="EC38" s="131"/>
      <c r="ED38" s="131"/>
      <c r="EE38" s="131"/>
      <c r="EF38" s="131"/>
      <c r="EG38" s="131"/>
      <c r="EH38" s="131"/>
      <c r="EI38" s="131"/>
      <c r="EJ38" s="131"/>
      <c r="EK38" s="131"/>
      <c r="EL38" s="131"/>
      <c r="EM38" s="131"/>
      <c r="EN38" s="131"/>
      <c r="EO38" s="131"/>
      <c r="EP38" s="131"/>
      <c r="EQ38" s="131"/>
      <c r="ER38" s="131"/>
      <c r="ES38" s="131"/>
      <c r="ET38" s="131"/>
      <c r="EU38" s="131"/>
      <c r="EV38" s="131"/>
      <c r="EW38" s="131"/>
      <c r="EX38" s="131"/>
      <c r="EY38" s="131"/>
      <c r="EZ38" s="131"/>
      <c r="FA38" s="131"/>
      <c r="FB38" s="131"/>
      <c r="FC38" s="131"/>
      <c r="FD38" s="131"/>
      <c r="FE38" s="131"/>
      <c r="FF38" s="131"/>
      <c r="FG38" s="131"/>
      <c r="FH38" s="131"/>
      <c r="FI38" s="131"/>
      <c r="FJ38" s="131"/>
      <c r="FK38" s="131"/>
      <c r="FL38" s="131"/>
      <c r="FM38" s="131"/>
      <c r="FN38" s="131"/>
      <c r="FO38" s="131"/>
      <c r="FP38" s="131"/>
      <c r="FQ38" s="131"/>
      <c r="FR38" s="131"/>
      <c r="FS38" s="131"/>
      <c r="FT38" s="131"/>
      <c r="FU38" s="131"/>
      <c r="FV38" s="131"/>
      <c r="FW38" s="131"/>
      <c r="FX38" s="131"/>
      <c r="FY38" s="131"/>
      <c r="FZ38" s="131"/>
      <c r="GA38" s="131"/>
      <c r="GB38" s="131"/>
      <c r="GC38" s="131"/>
      <c r="GD38" s="131"/>
      <c r="GE38" s="131"/>
      <c r="GF38" s="131"/>
      <c r="GG38" s="131"/>
      <c r="GH38" s="131"/>
      <c r="GI38" s="131"/>
      <c r="GJ38" s="131"/>
      <c r="GK38" s="131"/>
      <c r="GL38" s="131"/>
      <c r="GM38" s="131"/>
      <c r="GN38" s="131"/>
      <c r="GO38" s="131"/>
      <c r="GP38" s="131"/>
      <c r="GQ38" s="131"/>
      <c r="GR38" s="131"/>
      <c r="GS38" s="131"/>
      <c r="GT38" s="131"/>
      <c r="GU38" s="131"/>
      <c r="GV38" s="131"/>
      <c r="GW38" s="131"/>
      <c r="GX38" s="131"/>
      <c r="GY38" s="131"/>
    </row>
    <row r="39" spans="1:207" ht="14" customHeight="1">
      <c r="A39" s="131"/>
      <c r="B39" s="271" t="s">
        <v>137</v>
      </c>
      <c r="C39" s="272"/>
      <c r="D39" s="272"/>
      <c r="E39" s="272"/>
      <c r="F39" s="272"/>
      <c r="G39" s="272"/>
      <c r="H39" s="273"/>
      <c r="I39" s="239" t="e">
        <f>'Direct Purchase'!I39</f>
        <v>#N/A</v>
      </c>
      <c r="J39" s="240" t="s">
        <v>7</v>
      </c>
      <c r="K39" s="241" t="e">
        <f>K38*I39</f>
        <v>#N/A</v>
      </c>
      <c r="L39" s="131"/>
      <c r="M39" s="131"/>
      <c r="N39" s="248" t="s">
        <v>221</v>
      </c>
      <c r="O39" s="248"/>
      <c r="P39" s="249">
        <v>24</v>
      </c>
      <c r="Q39" s="233" t="s">
        <v>212</v>
      </c>
      <c r="R39" s="233"/>
      <c r="S39" s="233"/>
      <c r="T39" s="233"/>
      <c r="U39" s="233"/>
      <c r="V39" s="233"/>
      <c r="W39" s="233"/>
      <c r="X39" s="233"/>
      <c r="Y39" s="131"/>
      <c r="Z39" s="131"/>
      <c r="AA39" s="131"/>
      <c r="AB39" s="131"/>
      <c r="AC39" s="131"/>
      <c r="AD39" s="131"/>
      <c r="AE39" s="131"/>
      <c r="AF39" s="131"/>
      <c r="AG39" s="131"/>
      <c r="AH39" s="131"/>
      <c r="AI39" s="131"/>
      <c r="AJ39" s="131"/>
      <c r="AK39" s="131"/>
      <c r="AL39" s="131"/>
      <c r="AM39" s="131"/>
      <c r="AN39" s="131"/>
      <c r="AO39" s="131"/>
      <c r="AP39" s="131"/>
      <c r="AQ39" s="131"/>
      <c r="AR39" s="131"/>
      <c r="AS39" s="131"/>
      <c r="AT39" s="131"/>
      <c r="AU39" s="131"/>
      <c r="AV39" s="131"/>
      <c r="AW39" s="131"/>
      <c r="AX39" s="131"/>
      <c r="AY39" s="131"/>
      <c r="AZ39" s="131"/>
      <c r="BA39" s="131"/>
      <c r="BB39" s="131"/>
      <c r="BC39" s="131"/>
      <c r="BD39" s="131"/>
      <c r="BE39" s="131"/>
      <c r="BF39" s="131"/>
      <c r="BG39" s="131"/>
      <c r="BH39" s="131"/>
      <c r="BI39" s="131"/>
      <c r="BJ39" s="131"/>
      <c r="BK39" s="131"/>
      <c r="BL39" s="131"/>
      <c r="BM39" s="131"/>
      <c r="BN39" s="131"/>
      <c r="BO39" s="131"/>
      <c r="BP39" s="131"/>
      <c r="BQ39" s="131"/>
      <c r="BR39" s="131"/>
      <c r="BS39" s="131"/>
      <c r="BT39" s="131"/>
      <c r="BU39" s="131"/>
      <c r="BV39" s="131"/>
      <c r="BW39" s="131"/>
      <c r="BX39" s="131"/>
      <c r="BY39" s="131"/>
      <c r="BZ39" s="131"/>
      <c r="CA39" s="131"/>
      <c r="CB39" s="131"/>
      <c r="CC39" s="131"/>
      <c r="CD39" s="131"/>
      <c r="CE39" s="131"/>
      <c r="CF39" s="131"/>
      <c r="CG39" s="131"/>
      <c r="CH39" s="131"/>
      <c r="CI39" s="131"/>
      <c r="CJ39" s="131"/>
      <c r="CK39" s="131"/>
      <c r="CL39" s="131"/>
      <c r="CM39" s="131"/>
      <c r="CN39" s="131"/>
      <c r="CO39" s="131"/>
      <c r="CP39" s="131"/>
      <c r="CQ39" s="131"/>
      <c r="CR39" s="131"/>
      <c r="CS39" s="131"/>
      <c r="CT39" s="131"/>
      <c r="CU39" s="131"/>
      <c r="CV39" s="131"/>
      <c r="CW39" s="131"/>
      <c r="CX39" s="131"/>
      <c r="CY39" s="131"/>
      <c r="CZ39" s="131"/>
      <c r="DA39" s="131"/>
      <c r="DB39" s="131"/>
      <c r="DC39" s="131"/>
      <c r="DD39" s="131"/>
      <c r="DE39" s="131"/>
      <c r="DF39" s="131"/>
      <c r="DG39" s="131"/>
      <c r="DH39" s="131"/>
      <c r="DI39" s="131"/>
      <c r="DJ39" s="131"/>
      <c r="DK39" s="131"/>
      <c r="DL39" s="131"/>
      <c r="DM39" s="131"/>
      <c r="DN39" s="131"/>
      <c r="DO39" s="131"/>
      <c r="DP39" s="131"/>
      <c r="DQ39" s="131"/>
      <c r="DR39" s="131"/>
      <c r="DS39" s="131"/>
      <c r="DT39" s="131"/>
      <c r="DU39" s="131"/>
      <c r="DV39" s="131"/>
      <c r="DW39" s="131"/>
      <c r="DX39" s="131"/>
      <c r="DY39" s="131"/>
      <c r="DZ39" s="131"/>
      <c r="EA39" s="131"/>
      <c r="EB39" s="131"/>
      <c r="EC39" s="131"/>
      <c r="ED39" s="131"/>
      <c r="EE39" s="131"/>
      <c r="EF39" s="131"/>
      <c r="EG39" s="131"/>
      <c r="EH39" s="131"/>
      <c r="EI39" s="131"/>
      <c r="EJ39" s="131"/>
      <c r="EK39" s="131"/>
      <c r="EL39" s="131"/>
      <c r="EM39" s="131"/>
      <c r="EN39" s="131"/>
      <c r="EO39" s="131"/>
      <c r="EP39" s="131"/>
      <c r="EQ39" s="131"/>
      <c r="ER39" s="131"/>
      <c r="ES39" s="131"/>
      <c r="ET39" s="131"/>
      <c r="EU39" s="131"/>
      <c r="EV39" s="131"/>
      <c r="EW39" s="131"/>
      <c r="EX39" s="131"/>
      <c r="EY39" s="131"/>
      <c r="EZ39" s="131"/>
      <c r="FA39" s="131"/>
      <c r="FB39" s="131"/>
      <c r="FC39" s="131"/>
      <c r="FD39" s="131"/>
      <c r="FE39" s="131"/>
      <c r="FF39" s="131"/>
      <c r="FG39" s="131"/>
      <c r="FH39" s="131"/>
      <c r="FI39" s="131"/>
      <c r="FJ39" s="131"/>
      <c r="FK39" s="131"/>
      <c r="FL39" s="131"/>
      <c r="FM39" s="131"/>
      <c r="FN39" s="131"/>
      <c r="FO39" s="131"/>
      <c r="FP39" s="131"/>
      <c r="FQ39" s="131"/>
      <c r="FR39" s="131"/>
      <c r="FS39" s="131"/>
      <c r="FT39" s="131"/>
      <c r="FU39" s="131"/>
      <c r="FV39" s="131"/>
      <c r="FW39" s="131"/>
      <c r="FX39" s="131"/>
      <c r="FY39" s="131"/>
      <c r="FZ39" s="131"/>
      <c r="GA39" s="131"/>
      <c r="GB39" s="131"/>
      <c r="GC39" s="131"/>
      <c r="GD39" s="131"/>
      <c r="GE39" s="131"/>
      <c r="GF39" s="131"/>
      <c r="GG39" s="131"/>
      <c r="GH39" s="131"/>
      <c r="GI39" s="131"/>
      <c r="GJ39" s="131"/>
      <c r="GK39" s="131"/>
      <c r="GL39" s="131"/>
      <c r="GM39" s="131"/>
      <c r="GN39" s="131"/>
      <c r="GO39" s="131"/>
      <c r="GP39" s="131"/>
      <c r="GQ39" s="131"/>
      <c r="GR39" s="131"/>
      <c r="GS39" s="131"/>
      <c r="GT39" s="131"/>
      <c r="GU39" s="131"/>
      <c r="GV39" s="131"/>
      <c r="GW39" s="131"/>
      <c r="GX39" s="131"/>
      <c r="GY39" s="131"/>
    </row>
    <row r="40" spans="1:207" ht="16">
      <c r="A40" s="131"/>
      <c r="B40" s="271"/>
      <c r="C40" s="272"/>
      <c r="D40" s="272"/>
      <c r="E40" s="272"/>
      <c r="F40" s="272"/>
      <c r="G40" s="272"/>
      <c r="H40" s="273"/>
      <c r="I40" s="242" t="s">
        <v>3</v>
      </c>
      <c r="J40" s="243"/>
      <c r="K40" s="244" t="e">
        <f>SUM(K38:K39)</f>
        <v>#N/A</v>
      </c>
      <c r="L40" s="131"/>
      <c r="M40" s="131"/>
      <c r="N40" s="233"/>
      <c r="O40" s="233"/>
      <c r="P40" s="233"/>
      <c r="Q40" s="233"/>
      <c r="R40" s="233"/>
      <c r="S40" s="233"/>
      <c r="T40" s="233"/>
      <c r="U40" s="233"/>
      <c r="V40" s="233"/>
      <c r="W40" s="233"/>
      <c r="X40" s="233"/>
      <c r="Y40" s="131"/>
      <c r="Z40" s="131"/>
      <c r="AA40" s="131"/>
      <c r="AB40" s="131"/>
      <c r="AC40" s="131"/>
      <c r="AD40" s="131"/>
      <c r="AE40" s="131"/>
      <c r="AF40" s="131"/>
      <c r="AG40" s="131"/>
      <c r="AH40" s="131"/>
      <c r="AI40" s="131"/>
      <c r="AJ40" s="131"/>
      <c r="AK40" s="131"/>
      <c r="AL40" s="131"/>
      <c r="AM40" s="131"/>
      <c r="AN40" s="131"/>
      <c r="AO40" s="131"/>
      <c r="AP40" s="131"/>
      <c r="AQ40" s="131"/>
      <c r="AR40" s="131"/>
      <c r="AS40" s="131"/>
      <c r="AT40" s="131"/>
      <c r="AU40" s="131"/>
      <c r="AV40" s="131"/>
      <c r="AW40" s="131"/>
      <c r="AX40" s="131"/>
      <c r="AY40" s="131"/>
      <c r="AZ40" s="131"/>
      <c r="BA40" s="131"/>
      <c r="BB40" s="131"/>
      <c r="BC40" s="131"/>
      <c r="BD40" s="131"/>
      <c r="BE40" s="131"/>
      <c r="BF40" s="131"/>
      <c r="BG40" s="131"/>
      <c r="BH40" s="131"/>
      <c r="BI40" s="131"/>
      <c r="BJ40" s="131"/>
      <c r="BK40" s="131"/>
      <c r="BL40" s="131"/>
      <c r="BM40" s="131"/>
      <c r="BN40" s="131"/>
      <c r="BO40" s="131"/>
      <c r="BP40" s="131"/>
      <c r="BQ40" s="131"/>
      <c r="BR40" s="131"/>
      <c r="BS40" s="131"/>
      <c r="BT40" s="131"/>
      <c r="BU40" s="131"/>
      <c r="BV40" s="131"/>
      <c r="BW40" s="131"/>
      <c r="BX40" s="131"/>
      <c r="BY40" s="131"/>
      <c r="BZ40" s="131"/>
      <c r="CA40" s="131"/>
      <c r="CB40" s="131"/>
      <c r="CC40" s="131"/>
      <c r="CD40" s="131"/>
      <c r="CE40" s="131"/>
      <c r="CF40" s="131"/>
      <c r="CG40" s="131"/>
      <c r="CH40" s="131"/>
      <c r="CI40" s="131"/>
      <c r="CJ40" s="131"/>
      <c r="CK40" s="131"/>
      <c r="CL40" s="131"/>
      <c r="CM40" s="131"/>
      <c r="CN40" s="131"/>
      <c r="CO40" s="131"/>
      <c r="CP40" s="131"/>
      <c r="CQ40" s="131"/>
      <c r="CR40" s="131"/>
      <c r="CS40" s="131"/>
      <c r="CT40" s="131"/>
      <c r="CU40" s="131"/>
      <c r="CV40" s="131"/>
      <c r="CW40" s="131"/>
      <c r="CX40" s="131"/>
      <c r="CY40" s="131"/>
      <c r="CZ40" s="131"/>
      <c r="DA40" s="131"/>
      <c r="DB40" s="131"/>
      <c r="DC40" s="131"/>
      <c r="DD40" s="131"/>
      <c r="DE40" s="131"/>
      <c r="DF40" s="131"/>
      <c r="DG40" s="131"/>
      <c r="DH40" s="131"/>
      <c r="DI40" s="131"/>
      <c r="DJ40" s="131"/>
      <c r="DK40" s="131"/>
      <c r="DL40" s="131"/>
      <c r="DM40" s="131"/>
      <c r="DN40" s="131"/>
      <c r="DO40" s="131"/>
      <c r="DP40" s="131"/>
      <c r="DQ40" s="131"/>
      <c r="DR40" s="131"/>
      <c r="DS40" s="131"/>
      <c r="DT40" s="131"/>
      <c r="DU40" s="131"/>
      <c r="DV40" s="131"/>
      <c r="DW40" s="131"/>
      <c r="DX40" s="131"/>
      <c r="DY40" s="131"/>
      <c r="DZ40" s="131"/>
      <c r="EA40" s="131"/>
      <c r="EB40" s="131"/>
      <c r="EC40" s="131"/>
      <c r="ED40" s="131"/>
      <c r="EE40" s="131"/>
      <c r="EF40" s="131"/>
      <c r="EG40" s="131"/>
      <c r="EH40" s="131"/>
      <c r="EI40" s="131"/>
      <c r="EJ40" s="131"/>
      <c r="EK40" s="131"/>
      <c r="EL40" s="131"/>
      <c r="EM40" s="131"/>
      <c r="EN40" s="131"/>
      <c r="EO40" s="131"/>
      <c r="EP40" s="131"/>
      <c r="EQ40" s="131"/>
      <c r="ER40" s="131"/>
      <c r="ES40" s="131"/>
      <c r="ET40" s="131"/>
      <c r="EU40" s="131"/>
      <c r="EV40" s="131"/>
      <c r="EW40" s="131"/>
      <c r="EX40" s="131"/>
      <c r="EY40" s="131"/>
      <c r="EZ40" s="131"/>
      <c r="FA40" s="131"/>
      <c r="FB40" s="131"/>
      <c r="FC40" s="131"/>
      <c r="FD40" s="131"/>
      <c r="FE40" s="131"/>
      <c r="FF40" s="131"/>
      <c r="FG40" s="131"/>
      <c r="FH40" s="131"/>
      <c r="FI40" s="131"/>
      <c r="FJ40" s="131"/>
      <c r="FK40" s="131"/>
      <c r="FL40" s="131"/>
      <c r="FM40" s="131"/>
      <c r="FN40" s="131"/>
      <c r="FO40" s="131"/>
      <c r="FP40" s="131"/>
      <c r="FQ40" s="131"/>
      <c r="FR40" s="131"/>
      <c r="FS40" s="131"/>
      <c r="FT40" s="131"/>
      <c r="FU40" s="131"/>
      <c r="FV40" s="131"/>
      <c r="FW40" s="131"/>
      <c r="FX40" s="131"/>
      <c r="FY40" s="131"/>
      <c r="FZ40" s="131"/>
      <c r="GA40" s="131"/>
      <c r="GB40" s="131"/>
      <c r="GC40" s="131"/>
      <c r="GD40" s="131"/>
      <c r="GE40" s="131"/>
      <c r="GF40" s="131"/>
      <c r="GG40" s="131"/>
      <c r="GH40" s="131"/>
      <c r="GI40" s="131"/>
      <c r="GJ40" s="131"/>
      <c r="GK40" s="131"/>
      <c r="GL40" s="131"/>
      <c r="GM40" s="131"/>
      <c r="GN40" s="131"/>
      <c r="GO40" s="131"/>
      <c r="GP40" s="131"/>
      <c r="GQ40" s="131"/>
      <c r="GR40" s="131"/>
      <c r="GS40" s="131"/>
      <c r="GT40" s="131"/>
      <c r="GU40" s="131"/>
      <c r="GV40" s="131"/>
      <c r="GW40" s="131"/>
      <c r="GX40" s="131"/>
      <c r="GY40" s="131"/>
    </row>
    <row r="41" spans="1:207" ht="17" customHeight="1">
      <c r="A41" s="131"/>
      <c r="B41" s="271"/>
      <c r="C41" s="272"/>
      <c r="D41" s="272"/>
      <c r="E41" s="272"/>
      <c r="F41" s="272"/>
      <c r="G41" s="272"/>
      <c r="H41" s="273"/>
      <c r="I41" s="245"/>
      <c r="J41" s="246" t="s">
        <v>132</v>
      </c>
      <c r="K41" s="247" t="e">
        <f>'Lease Calculator'!I30</f>
        <v>#N/A</v>
      </c>
      <c r="L41" s="131"/>
      <c r="M41" s="131"/>
      <c r="N41" s="230" t="s">
        <v>217</v>
      </c>
      <c r="O41" s="230"/>
      <c r="P41" s="230"/>
      <c r="Q41" s="230"/>
      <c r="R41" s="230"/>
      <c r="S41" s="230"/>
      <c r="T41" s="230"/>
      <c r="U41" s="230"/>
      <c r="V41" s="284" t="e">
        <f>K40</f>
        <v>#N/A</v>
      </c>
      <c r="W41" s="284"/>
      <c r="X41" s="204" t="s">
        <v>208</v>
      </c>
      <c r="Y41" s="233"/>
      <c r="Z41" s="131"/>
      <c r="AA41" s="131"/>
      <c r="AB41" s="131"/>
      <c r="AC41" s="131"/>
      <c r="AD41" s="131"/>
      <c r="AE41" s="131"/>
      <c r="AF41" s="131"/>
      <c r="AG41" s="131"/>
      <c r="AH41" s="131"/>
      <c r="AI41" s="131"/>
      <c r="AJ41" s="131"/>
      <c r="AK41" s="131"/>
      <c r="AL41" s="131"/>
      <c r="AM41" s="131"/>
      <c r="AN41" s="131"/>
      <c r="AO41" s="131"/>
      <c r="AP41" s="131"/>
      <c r="AQ41" s="131"/>
      <c r="AR41" s="131"/>
      <c r="AS41" s="131"/>
      <c r="AT41" s="131"/>
      <c r="AU41" s="131"/>
      <c r="AV41" s="131"/>
      <c r="AW41" s="131"/>
      <c r="AX41" s="131"/>
      <c r="AY41" s="131"/>
      <c r="AZ41" s="131"/>
      <c r="BA41" s="131"/>
      <c r="BB41" s="131"/>
      <c r="BC41" s="131"/>
      <c r="BD41" s="131"/>
      <c r="BE41" s="131"/>
      <c r="BF41" s="131"/>
      <c r="BG41" s="131"/>
      <c r="BH41" s="131"/>
      <c r="BI41" s="131"/>
      <c r="BJ41" s="131"/>
      <c r="BK41" s="131"/>
      <c r="BL41" s="131"/>
      <c r="BM41" s="131"/>
      <c r="BN41" s="131"/>
      <c r="BO41" s="131"/>
      <c r="BP41" s="131"/>
      <c r="BQ41" s="131"/>
      <c r="BR41" s="131"/>
      <c r="BS41" s="131"/>
      <c r="BT41" s="131"/>
      <c r="BU41" s="131"/>
      <c r="BV41" s="131"/>
      <c r="BW41" s="131"/>
      <c r="BX41" s="131"/>
      <c r="BY41" s="131"/>
      <c r="BZ41" s="131"/>
      <c r="CA41" s="131"/>
      <c r="CB41" s="131"/>
      <c r="CC41" s="131"/>
      <c r="CD41" s="131"/>
      <c r="CE41" s="131"/>
      <c r="CF41" s="131"/>
      <c r="CG41" s="131"/>
      <c r="CH41" s="131"/>
      <c r="CI41" s="131"/>
      <c r="CJ41" s="131"/>
      <c r="CK41" s="131"/>
      <c r="CL41" s="131"/>
      <c r="CM41" s="131"/>
      <c r="CN41" s="131"/>
      <c r="CO41" s="131"/>
      <c r="CP41" s="131"/>
      <c r="CQ41" s="131"/>
      <c r="CR41" s="131"/>
      <c r="CS41" s="131"/>
      <c r="CT41" s="131"/>
      <c r="CU41" s="131"/>
      <c r="CV41" s="131"/>
      <c r="CW41" s="131"/>
      <c r="CX41" s="131"/>
      <c r="CY41" s="131"/>
      <c r="CZ41" s="131"/>
      <c r="DA41" s="131"/>
      <c r="DB41" s="131"/>
      <c r="DC41" s="131"/>
      <c r="DD41" s="131"/>
      <c r="DE41" s="131"/>
      <c r="DF41" s="131"/>
      <c r="DG41" s="131"/>
      <c r="DH41" s="131"/>
      <c r="DI41" s="131"/>
      <c r="DJ41" s="131"/>
      <c r="DK41" s="131"/>
      <c r="DL41" s="131"/>
      <c r="DM41" s="131"/>
      <c r="DN41" s="131"/>
      <c r="DO41" s="131"/>
      <c r="DP41" s="131"/>
      <c r="DQ41" s="131"/>
      <c r="DR41" s="131"/>
      <c r="DS41" s="131"/>
      <c r="DT41" s="131"/>
      <c r="DU41" s="131"/>
      <c r="DV41" s="131"/>
      <c r="DW41" s="131"/>
      <c r="DX41" s="131"/>
      <c r="DY41" s="131"/>
      <c r="DZ41" s="131"/>
      <c r="EA41" s="131"/>
      <c r="EB41" s="131"/>
      <c r="EC41" s="131"/>
      <c r="ED41" s="131"/>
      <c r="EE41" s="131"/>
      <c r="EF41" s="131"/>
      <c r="EG41" s="131"/>
      <c r="EH41" s="131"/>
      <c r="EI41" s="131"/>
      <c r="EJ41" s="131"/>
      <c r="EK41" s="131"/>
      <c r="EL41" s="131"/>
      <c r="EM41" s="131"/>
      <c r="EN41" s="131"/>
      <c r="EO41" s="131"/>
      <c r="EP41" s="131"/>
      <c r="EQ41" s="131"/>
      <c r="ER41" s="131"/>
      <c r="ES41" s="131"/>
      <c r="ET41" s="131"/>
      <c r="EU41" s="131"/>
      <c r="EV41" s="131"/>
      <c r="EW41" s="131"/>
      <c r="EX41" s="131"/>
      <c r="EY41" s="131"/>
      <c r="EZ41" s="131"/>
      <c r="FA41" s="131"/>
      <c r="FB41" s="131"/>
      <c r="FC41" s="131"/>
      <c r="FD41" s="131"/>
      <c r="FE41" s="131"/>
      <c r="FF41" s="131"/>
      <c r="FG41" s="131"/>
      <c r="FH41" s="131"/>
      <c r="FI41" s="131"/>
      <c r="FJ41" s="131"/>
      <c r="FK41" s="131"/>
      <c r="FL41" s="131"/>
      <c r="FM41" s="131"/>
      <c r="FN41" s="131"/>
      <c r="FO41" s="131"/>
      <c r="FP41" s="131"/>
      <c r="FQ41" s="131"/>
      <c r="FR41" s="131"/>
      <c r="FS41" s="131"/>
      <c r="FT41" s="131"/>
      <c r="FU41" s="131"/>
      <c r="FV41" s="131"/>
      <c r="FW41" s="131"/>
      <c r="FX41" s="131"/>
      <c r="FY41" s="131"/>
      <c r="FZ41" s="131"/>
      <c r="GA41" s="131"/>
      <c r="GB41" s="131"/>
      <c r="GC41" s="131"/>
      <c r="GD41" s="131"/>
      <c r="GE41" s="131"/>
      <c r="GF41" s="131"/>
      <c r="GG41" s="131"/>
      <c r="GH41" s="131"/>
      <c r="GI41" s="131"/>
      <c r="GJ41" s="131"/>
      <c r="GK41" s="131"/>
      <c r="GL41" s="131"/>
      <c r="GM41" s="131"/>
      <c r="GN41" s="131"/>
      <c r="GO41" s="131"/>
      <c r="GP41" s="131"/>
      <c r="GQ41" s="131"/>
      <c r="GR41" s="131"/>
      <c r="GS41" s="131"/>
      <c r="GT41" s="131"/>
      <c r="GU41" s="131"/>
      <c r="GV41" s="131"/>
      <c r="GW41" s="131"/>
      <c r="GX41" s="131"/>
      <c r="GY41" s="131"/>
    </row>
    <row r="42" spans="1:207" ht="17" customHeight="1">
      <c r="A42" s="131"/>
      <c r="B42" s="271"/>
      <c r="C42" s="272"/>
      <c r="D42" s="272"/>
      <c r="E42" s="272"/>
      <c r="F42" s="272"/>
      <c r="G42" s="272"/>
      <c r="H42" s="273"/>
      <c r="I42" s="250"/>
      <c r="J42" s="251"/>
      <c r="K42" s="252" t="s">
        <v>202</v>
      </c>
      <c r="L42" s="131"/>
      <c r="M42" s="131"/>
      <c r="N42" s="258" t="s">
        <v>226</v>
      </c>
      <c r="O42" s="233"/>
      <c r="P42" s="233"/>
      <c r="Q42" s="233"/>
      <c r="R42" s="233"/>
      <c r="S42" s="233"/>
      <c r="T42" s="233"/>
      <c r="U42" s="233"/>
      <c r="V42" s="233"/>
      <c r="W42" s="233"/>
      <c r="X42" s="233"/>
      <c r="Y42" s="131"/>
      <c r="Z42" s="131"/>
      <c r="AA42" s="131"/>
      <c r="AB42" s="131"/>
      <c r="AC42" s="131"/>
      <c r="AD42" s="131"/>
      <c r="AE42" s="131"/>
      <c r="AF42" s="131"/>
      <c r="AG42" s="131"/>
      <c r="AH42" s="131"/>
      <c r="AI42" s="131"/>
      <c r="AJ42" s="131"/>
      <c r="AK42" s="131"/>
      <c r="AL42" s="131"/>
      <c r="AM42" s="131"/>
      <c r="AN42" s="131"/>
      <c r="AO42" s="131"/>
      <c r="AP42" s="131"/>
      <c r="AQ42" s="131"/>
      <c r="AR42" s="131"/>
      <c r="AS42" s="131"/>
      <c r="AT42" s="131"/>
      <c r="AU42" s="131"/>
      <c r="AV42" s="131"/>
      <c r="AW42" s="131"/>
      <c r="AX42" s="131"/>
      <c r="AY42" s="131"/>
      <c r="AZ42" s="131"/>
      <c r="BA42" s="131"/>
      <c r="BB42" s="131"/>
      <c r="BC42" s="131"/>
      <c r="BD42" s="131"/>
      <c r="BE42" s="131"/>
      <c r="BF42" s="131"/>
      <c r="BG42" s="131"/>
      <c r="BH42" s="131"/>
      <c r="BI42" s="131"/>
      <c r="BJ42" s="131"/>
      <c r="BK42" s="131"/>
      <c r="BL42" s="131"/>
      <c r="BM42" s="131"/>
      <c r="BN42" s="131"/>
      <c r="BO42" s="131"/>
      <c r="BP42" s="131"/>
      <c r="BQ42" s="131"/>
      <c r="BR42" s="131"/>
      <c r="BS42" s="131"/>
      <c r="BT42" s="131"/>
      <c r="BU42" s="131"/>
      <c r="BV42" s="131"/>
      <c r="BW42" s="131"/>
      <c r="BX42" s="131"/>
      <c r="BY42" s="131"/>
      <c r="BZ42" s="131"/>
      <c r="CA42" s="131"/>
      <c r="CB42" s="131"/>
      <c r="CC42" s="131"/>
      <c r="CD42" s="131"/>
      <c r="CE42" s="131"/>
      <c r="CF42" s="131"/>
      <c r="CG42" s="131"/>
      <c r="CH42" s="131"/>
      <c r="CI42" s="131"/>
      <c r="CJ42" s="131"/>
      <c r="CK42" s="131"/>
      <c r="CL42" s="131"/>
      <c r="CM42" s="131"/>
      <c r="CN42" s="131"/>
      <c r="CO42" s="131"/>
      <c r="CP42" s="131"/>
      <c r="CQ42" s="131"/>
      <c r="CR42" s="131"/>
      <c r="CS42" s="131"/>
      <c r="CT42" s="131"/>
      <c r="CU42" s="131"/>
      <c r="CV42" s="131"/>
      <c r="CW42" s="131"/>
      <c r="CX42" s="131"/>
      <c r="CY42" s="131"/>
      <c r="CZ42" s="131"/>
      <c r="DA42" s="131"/>
      <c r="DB42" s="131"/>
      <c r="DC42" s="131"/>
      <c r="DD42" s="131"/>
      <c r="DE42" s="131"/>
      <c r="DF42" s="131"/>
      <c r="DG42" s="131"/>
      <c r="DH42" s="131"/>
      <c r="DI42" s="131"/>
      <c r="DJ42" s="131"/>
      <c r="DK42" s="131"/>
      <c r="DL42" s="131"/>
      <c r="DM42" s="131"/>
      <c r="DN42" s="131"/>
      <c r="DO42" s="131"/>
      <c r="DP42" s="131"/>
      <c r="DQ42" s="131"/>
      <c r="DR42" s="131"/>
      <c r="DS42" s="131"/>
      <c r="DT42" s="131"/>
      <c r="DU42" s="131"/>
      <c r="DV42" s="131"/>
      <c r="DW42" s="131"/>
      <c r="DX42" s="131"/>
      <c r="DY42" s="131"/>
      <c r="DZ42" s="131"/>
      <c r="EA42" s="131"/>
      <c r="EB42" s="131"/>
      <c r="EC42" s="131"/>
      <c r="ED42" s="131"/>
      <c r="EE42" s="131"/>
      <c r="EF42" s="131"/>
      <c r="EG42" s="131"/>
      <c r="EH42" s="131"/>
      <c r="EI42" s="131"/>
      <c r="EJ42" s="131"/>
      <c r="EK42" s="131"/>
      <c r="EL42" s="131"/>
      <c r="EM42" s="131"/>
      <c r="EN42" s="131"/>
      <c r="EO42" s="131"/>
      <c r="EP42" s="131"/>
      <c r="EQ42" s="131"/>
      <c r="ER42" s="131"/>
      <c r="ES42" s="131"/>
      <c r="ET42" s="131"/>
      <c r="EU42" s="131"/>
      <c r="EV42" s="131"/>
      <c r="EW42" s="131"/>
      <c r="EX42" s="131"/>
      <c r="EY42" s="131"/>
      <c r="EZ42" s="131"/>
      <c r="FA42" s="131"/>
      <c r="FB42" s="131"/>
      <c r="FC42" s="131"/>
      <c r="FD42" s="131"/>
      <c r="FE42" s="131"/>
      <c r="FF42" s="131"/>
      <c r="FG42" s="131"/>
      <c r="FH42" s="131"/>
      <c r="FI42" s="131"/>
      <c r="FJ42" s="131"/>
      <c r="FK42" s="131"/>
      <c r="FL42" s="131"/>
      <c r="FM42" s="131"/>
      <c r="FN42" s="131"/>
      <c r="FO42" s="131"/>
      <c r="FP42" s="131"/>
      <c r="FQ42" s="131"/>
      <c r="FR42" s="131"/>
      <c r="FS42" s="131"/>
      <c r="FT42" s="131"/>
      <c r="FU42" s="131"/>
      <c r="FV42" s="131"/>
      <c r="FW42" s="131"/>
      <c r="FX42" s="131"/>
      <c r="FY42" s="131"/>
      <c r="FZ42" s="131"/>
      <c r="GA42" s="131"/>
      <c r="GB42" s="131"/>
      <c r="GC42" s="131"/>
      <c r="GD42" s="131"/>
      <c r="GE42" s="131"/>
      <c r="GF42" s="131"/>
      <c r="GG42" s="131"/>
      <c r="GH42" s="131"/>
      <c r="GI42" s="131"/>
      <c r="GJ42" s="131"/>
      <c r="GK42" s="131"/>
      <c r="GL42" s="131"/>
      <c r="GM42" s="131"/>
      <c r="GN42" s="131"/>
      <c r="GO42" s="131"/>
      <c r="GP42" s="131"/>
      <c r="GQ42" s="131"/>
      <c r="GR42" s="131"/>
      <c r="GS42" s="131"/>
      <c r="GT42" s="131"/>
      <c r="GU42" s="131"/>
      <c r="GV42" s="131"/>
      <c r="GW42" s="131"/>
      <c r="GX42" s="131"/>
      <c r="GY42" s="131"/>
    </row>
    <row r="43" spans="1:207" ht="17" customHeight="1">
      <c r="A43" s="131"/>
      <c r="B43" s="275"/>
      <c r="C43" s="276"/>
      <c r="D43" s="276"/>
      <c r="E43" s="276"/>
      <c r="F43" s="276"/>
      <c r="G43" s="276"/>
      <c r="H43" s="277"/>
      <c r="I43" s="253" t="s">
        <v>139</v>
      </c>
      <c r="J43" s="254"/>
      <c r="K43" s="255"/>
      <c r="L43" s="131"/>
      <c r="M43" s="131"/>
      <c r="N43" s="131"/>
      <c r="O43" s="131"/>
      <c r="P43" s="131"/>
      <c r="Q43" s="131"/>
      <c r="R43" s="131"/>
      <c r="S43" s="131"/>
      <c r="T43" s="131"/>
      <c r="U43" s="131"/>
      <c r="V43" s="131"/>
      <c r="W43" s="131"/>
      <c r="X43" s="131"/>
      <c r="Y43" s="131"/>
      <c r="Z43" s="131"/>
      <c r="AA43" s="131"/>
      <c r="AB43" s="131"/>
      <c r="AC43" s="131"/>
      <c r="AD43" s="131"/>
      <c r="AE43" s="131"/>
      <c r="AF43" s="131"/>
      <c r="AG43" s="131"/>
      <c r="AH43" s="131"/>
      <c r="AI43" s="131"/>
      <c r="AJ43" s="131"/>
      <c r="AK43" s="131"/>
      <c r="AL43" s="131"/>
      <c r="AM43" s="131"/>
      <c r="AN43" s="131"/>
      <c r="AO43" s="131"/>
      <c r="AP43" s="131"/>
      <c r="AQ43" s="131"/>
      <c r="AR43" s="131"/>
      <c r="AS43" s="131"/>
      <c r="AT43" s="131"/>
      <c r="AU43" s="131"/>
      <c r="AV43" s="131"/>
      <c r="AW43" s="131"/>
      <c r="AX43" s="131"/>
      <c r="AY43" s="131"/>
      <c r="AZ43" s="131"/>
      <c r="BA43" s="131"/>
      <c r="BB43" s="131"/>
      <c r="BC43" s="131"/>
      <c r="BD43" s="131"/>
      <c r="BE43" s="131"/>
      <c r="BF43" s="131"/>
      <c r="BG43" s="131"/>
      <c r="BH43" s="131"/>
      <c r="BI43" s="131"/>
      <c r="BJ43" s="131"/>
      <c r="BK43" s="131"/>
      <c r="BL43" s="131"/>
      <c r="BM43" s="131"/>
      <c r="BN43" s="131"/>
      <c r="BO43" s="131"/>
      <c r="BP43" s="131"/>
      <c r="BQ43" s="131"/>
      <c r="BR43" s="131"/>
      <c r="BS43" s="131"/>
      <c r="BT43" s="131"/>
      <c r="BU43" s="131"/>
      <c r="BV43" s="131"/>
      <c r="BW43" s="131"/>
      <c r="BX43" s="131"/>
      <c r="BY43" s="131"/>
      <c r="BZ43" s="131"/>
      <c r="CA43" s="131"/>
      <c r="CB43" s="131"/>
      <c r="CC43" s="131"/>
      <c r="CD43" s="131"/>
      <c r="CE43" s="131"/>
      <c r="CF43" s="131"/>
      <c r="CG43" s="131"/>
      <c r="CH43" s="131"/>
      <c r="CI43" s="131"/>
      <c r="CJ43" s="131"/>
      <c r="CK43" s="131"/>
      <c r="CL43" s="131"/>
      <c r="CM43" s="131"/>
      <c r="CN43" s="131"/>
      <c r="CO43" s="131"/>
      <c r="CP43" s="131"/>
      <c r="CQ43" s="131"/>
      <c r="CR43" s="131"/>
      <c r="CS43" s="131"/>
      <c r="CT43" s="131"/>
      <c r="CU43" s="131"/>
      <c r="CV43" s="131"/>
      <c r="CW43" s="131"/>
      <c r="CX43" s="131"/>
      <c r="CY43" s="131"/>
      <c r="CZ43" s="131"/>
      <c r="DA43" s="131"/>
      <c r="DB43" s="131"/>
      <c r="DC43" s="131"/>
      <c r="DD43" s="131"/>
      <c r="DE43" s="131"/>
      <c r="DF43" s="131"/>
      <c r="DG43" s="131"/>
      <c r="DH43" s="131"/>
      <c r="DI43" s="131"/>
      <c r="DJ43" s="131"/>
      <c r="DK43" s="131"/>
      <c r="DL43" s="131"/>
      <c r="DM43" s="131"/>
      <c r="DN43" s="131"/>
      <c r="DO43" s="131"/>
      <c r="DP43" s="131"/>
      <c r="DQ43" s="131"/>
      <c r="DR43" s="131"/>
      <c r="DS43" s="131"/>
      <c r="DT43" s="131"/>
      <c r="DU43" s="131"/>
      <c r="DV43" s="131"/>
      <c r="DW43" s="131"/>
      <c r="DX43" s="131"/>
      <c r="DY43" s="131"/>
      <c r="DZ43" s="131"/>
      <c r="EA43" s="131"/>
      <c r="EB43" s="131"/>
      <c r="EC43" s="131"/>
      <c r="ED43" s="131"/>
      <c r="EE43" s="131"/>
      <c r="EF43" s="131"/>
      <c r="EG43" s="131"/>
      <c r="EH43" s="131"/>
      <c r="EI43" s="131"/>
      <c r="EJ43" s="131"/>
      <c r="EK43" s="131"/>
      <c r="EL43" s="131"/>
      <c r="EM43" s="131"/>
      <c r="EN43" s="131"/>
      <c r="EO43" s="131"/>
      <c r="EP43" s="131"/>
      <c r="EQ43" s="131"/>
      <c r="ER43" s="131"/>
      <c r="ES43" s="131"/>
      <c r="ET43" s="131"/>
      <c r="EU43" s="131"/>
      <c r="EV43" s="131"/>
      <c r="EW43" s="131"/>
      <c r="EX43" s="131"/>
      <c r="EY43" s="131"/>
      <c r="EZ43" s="131"/>
      <c r="FA43" s="131"/>
      <c r="FB43" s="131"/>
      <c r="FC43" s="131"/>
      <c r="FD43" s="131"/>
      <c r="FE43" s="131"/>
      <c r="FF43" s="131"/>
      <c r="FG43" s="131"/>
      <c r="FH43" s="131"/>
      <c r="FI43" s="131"/>
      <c r="FJ43" s="131"/>
      <c r="FK43" s="131"/>
      <c r="FL43" s="131"/>
      <c r="FM43" s="131"/>
      <c r="FN43" s="131"/>
      <c r="FO43" s="131"/>
      <c r="FP43" s="131"/>
      <c r="FQ43" s="131"/>
      <c r="FR43" s="131"/>
      <c r="FS43" s="131"/>
      <c r="FT43" s="131"/>
      <c r="FU43" s="131"/>
      <c r="FV43" s="131"/>
      <c r="FW43" s="131"/>
      <c r="FX43" s="131"/>
      <c r="FY43" s="131"/>
      <c r="FZ43" s="131"/>
      <c r="GA43" s="131"/>
      <c r="GB43" s="131"/>
      <c r="GC43" s="131"/>
      <c r="GD43" s="131"/>
      <c r="GE43" s="131"/>
      <c r="GF43" s="131"/>
      <c r="GG43" s="131"/>
      <c r="GH43" s="131"/>
      <c r="GI43" s="131"/>
      <c r="GJ43" s="131"/>
      <c r="GK43" s="131"/>
      <c r="GL43" s="131"/>
      <c r="GM43" s="131"/>
      <c r="GN43" s="131"/>
      <c r="GO43" s="131"/>
      <c r="GP43" s="131"/>
      <c r="GQ43" s="131"/>
      <c r="GR43" s="131"/>
      <c r="GS43" s="131"/>
      <c r="GT43" s="131"/>
      <c r="GU43" s="131"/>
      <c r="GV43" s="131"/>
      <c r="GW43" s="131"/>
      <c r="GX43" s="131"/>
      <c r="GY43" s="131"/>
    </row>
    <row r="44" spans="1:207" ht="16">
      <c r="A44" s="131"/>
      <c r="B44" s="131"/>
      <c r="C44" s="131"/>
      <c r="D44" s="131"/>
      <c r="E44" s="131"/>
      <c r="F44" s="131"/>
      <c r="G44" s="233"/>
      <c r="H44" s="131"/>
      <c r="I44" s="131"/>
      <c r="J44" s="233"/>
      <c r="K44" s="257" t="s">
        <v>131</v>
      </c>
      <c r="L44" s="131"/>
      <c r="M44" s="131"/>
      <c r="N44" s="230" t="s">
        <v>218</v>
      </c>
      <c r="O44" s="230"/>
      <c r="P44" s="230"/>
      <c r="Q44" s="230"/>
      <c r="R44" s="230"/>
      <c r="S44" s="230"/>
      <c r="T44" s="230"/>
      <c r="U44" s="230"/>
      <c r="V44" s="230"/>
      <c r="W44" s="278" t="e">
        <f>K41</f>
        <v>#N/A</v>
      </c>
      <c r="X44" s="204" t="s">
        <v>208</v>
      </c>
      <c r="Y44" s="260"/>
      <c r="Z44" s="131"/>
      <c r="AA44" s="131"/>
      <c r="AB44" s="131"/>
      <c r="AC44" s="131"/>
      <c r="AD44" s="131"/>
      <c r="AE44" s="131"/>
      <c r="AF44" s="131"/>
      <c r="AG44" s="131"/>
      <c r="AH44" s="131"/>
      <c r="AI44" s="131"/>
      <c r="AJ44" s="131"/>
      <c r="AK44" s="131"/>
      <c r="AL44" s="131"/>
      <c r="AM44" s="131"/>
      <c r="AN44" s="131"/>
      <c r="AO44" s="131"/>
      <c r="AP44" s="131"/>
      <c r="AQ44" s="131"/>
      <c r="AR44" s="131"/>
      <c r="AS44" s="131"/>
      <c r="AT44" s="131"/>
      <c r="AU44" s="131"/>
      <c r="AV44" s="131"/>
      <c r="AW44" s="131"/>
      <c r="AX44" s="131"/>
      <c r="AY44" s="131"/>
      <c r="AZ44" s="131"/>
      <c r="BA44" s="131"/>
      <c r="BB44" s="131"/>
      <c r="BC44" s="131"/>
      <c r="BD44" s="131"/>
      <c r="BE44" s="131"/>
      <c r="BF44" s="131"/>
      <c r="BG44" s="131"/>
      <c r="BH44" s="131"/>
      <c r="BI44" s="131"/>
      <c r="BJ44" s="131"/>
      <c r="BK44" s="131"/>
      <c r="BL44" s="131"/>
      <c r="BM44" s="131"/>
      <c r="BN44" s="131"/>
      <c r="BO44" s="131"/>
      <c r="BP44" s="131"/>
      <c r="BQ44" s="131"/>
      <c r="BR44" s="131"/>
      <c r="BS44" s="131"/>
      <c r="BT44" s="131"/>
      <c r="BU44" s="131"/>
      <c r="BV44" s="131"/>
      <c r="BW44" s="131"/>
      <c r="BX44" s="131"/>
      <c r="BY44" s="131"/>
      <c r="BZ44" s="131"/>
      <c r="CA44" s="131"/>
      <c r="CB44" s="131"/>
      <c r="CC44" s="131"/>
      <c r="CD44" s="131"/>
      <c r="CE44" s="131"/>
      <c r="CF44" s="131"/>
      <c r="CG44" s="131"/>
      <c r="CH44" s="131"/>
      <c r="CI44" s="131"/>
      <c r="CJ44" s="131"/>
      <c r="CK44" s="131"/>
      <c r="CL44" s="131"/>
      <c r="CM44" s="131"/>
      <c r="CN44" s="131"/>
      <c r="CO44" s="131"/>
      <c r="CP44" s="131"/>
      <c r="CQ44" s="131"/>
      <c r="CR44" s="131"/>
      <c r="CS44" s="131"/>
      <c r="CT44" s="131"/>
      <c r="CU44" s="131"/>
      <c r="CV44" s="131"/>
      <c r="CW44" s="131"/>
      <c r="CX44" s="131"/>
      <c r="CY44" s="131"/>
      <c r="CZ44" s="131"/>
      <c r="DA44" s="131"/>
      <c r="DB44" s="131"/>
      <c r="DC44" s="131"/>
      <c r="DD44" s="131"/>
      <c r="DE44" s="131"/>
      <c r="DF44" s="131"/>
      <c r="DG44" s="131"/>
      <c r="DH44" s="131"/>
      <c r="DI44" s="131"/>
      <c r="DJ44" s="131"/>
      <c r="DK44" s="131"/>
      <c r="DL44" s="131"/>
      <c r="DM44" s="131"/>
      <c r="DN44" s="131"/>
      <c r="DO44" s="131"/>
      <c r="DP44" s="131"/>
      <c r="DQ44" s="131"/>
      <c r="DR44" s="131"/>
      <c r="DS44" s="131"/>
      <c r="DT44" s="131"/>
      <c r="DU44" s="131"/>
      <c r="DV44" s="131"/>
      <c r="DW44" s="131"/>
      <c r="DX44" s="131"/>
      <c r="DY44" s="131"/>
      <c r="DZ44" s="131"/>
      <c r="EA44" s="131"/>
      <c r="EB44" s="131"/>
      <c r="EC44" s="131"/>
      <c r="ED44" s="131"/>
      <c r="EE44" s="131"/>
      <c r="EF44" s="131"/>
      <c r="EG44" s="131"/>
      <c r="EH44" s="131"/>
      <c r="EI44" s="131"/>
      <c r="EJ44" s="131"/>
      <c r="EK44" s="131"/>
      <c r="EL44" s="131"/>
      <c r="EM44" s="131"/>
      <c r="EN44" s="131"/>
      <c r="EO44" s="131"/>
      <c r="EP44" s="131"/>
      <c r="EQ44" s="131"/>
      <c r="ER44" s="131"/>
      <c r="ES44" s="131"/>
      <c r="ET44" s="131"/>
      <c r="EU44" s="131"/>
      <c r="EV44" s="131"/>
      <c r="EW44" s="131"/>
      <c r="EX44" s="131"/>
      <c r="EY44" s="131"/>
      <c r="EZ44" s="131"/>
      <c r="FA44" s="131"/>
      <c r="FB44" s="131"/>
      <c r="FC44" s="131"/>
      <c r="FD44" s="131"/>
      <c r="FE44" s="131"/>
      <c r="FF44" s="131"/>
      <c r="FG44" s="131"/>
      <c r="FH44" s="131"/>
      <c r="FI44" s="131"/>
      <c r="FJ44" s="131"/>
      <c r="FK44" s="131"/>
      <c r="FL44" s="131"/>
      <c r="FM44" s="131"/>
      <c r="FN44" s="131"/>
      <c r="FO44" s="131"/>
      <c r="FP44" s="131"/>
      <c r="FQ44" s="131"/>
      <c r="FR44" s="131"/>
      <c r="FS44" s="131"/>
      <c r="FT44" s="131"/>
      <c r="FU44" s="131"/>
      <c r="FV44" s="131"/>
      <c r="FW44" s="131"/>
      <c r="FX44" s="131"/>
      <c r="FY44" s="131"/>
      <c r="FZ44" s="131"/>
      <c r="GA44" s="131"/>
      <c r="GB44" s="131"/>
      <c r="GC44" s="131"/>
      <c r="GD44" s="131"/>
      <c r="GE44" s="131"/>
      <c r="GF44" s="131"/>
      <c r="GG44" s="131"/>
      <c r="GH44" s="131"/>
      <c r="GI44" s="131"/>
      <c r="GJ44" s="131"/>
      <c r="GK44" s="131"/>
      <c r="GL44" s="131"/>
      <c r="GM44" s="131"/>
      <c r="GN44" s="131"/>
      <c r="GO44" s="131"/>
      <c r="GP44" s="131"/>
      <c r="GQ44" s="131"/>
      <c r="GR44" s="131"/>
      <c r="GS44" s="131"/>
      <c r="GT44" s="131"/>
      <c r="GU44" s="131"/>
      <c r="GV44" s="131"/>
      <c r="GW44" s="131"/>
      <c r="GX44" s="131"/>
      <c r="GY44" s="131"/>
    </row>
    <row r="45" spans="1:207" ht="16">
      <c r="A45" s="131"/>
      <c r="B45" s="131"/>
      <c r="C45" s="131"/>
      <c r="D45" s="131"/>
      <c r="E45" s="131"/>
      <c r="F45" s="131"/>
      <c r="G45" s="233"/>
      <c r="H45" s="131"/>
      <c r="I45" s="131"/>
      <c r="J45" s="233"/>
      <c r="K45" s="257"/>
      <c r="L45" s="131"/>
      <c r="M45" s="131"/>
      <c r="N45" s="233"/>
      <c r="O45" s="233"/>
      <c r="P45" s="233"/>
      <c r="Q45" s="233"/>
      <c r="R45" s="233"/>
      <c r="S45" s="233"/>
      <c r="T45" s="233"/>
      <c r="U45" s="233"/>
      <c r="V45" s="233"/>
      <c r="W45" s="233"/>
      <c r="X45" s="233"/>
      <c r="Y45" s="131"/>
      <c r="Z45" s="131"/>
      <c r="AA45" s="131"/>
      <c r="AB45" s="131"/>
      <c r="AC45" s="131"/>
      <c r="AD45" s="131"/>
      <c r="AE45" s="131"/>
      <c r="AF45" s="131"/>
      <c r="AG45" s="131"/>
      <c r="AH45" s="131"/>
      <c r="AI45" s="131"/>
      <c r="AJ45" s="131"/>
      <c r="AK45" s="131"/>
      <c r="AL45" s="131"/>
      <c r="AM45" s="131"/>
      <c r="AN45" s="131"/>
      <c r="AO45" s="131"/>
      <c r="AP45" s="131"/>
      <c r="AQ45" s="131"/>
      <c r="AR45" s="131"/>
      <c r="AS45" s="131"/>
      <c r="AT45" s="131"/>
      <c r="AU45" s="131"/>
      <c r="AV45" s="131"/>
      <c r="AW45" s="131"/>
      <c r="AX45" s="131"/>
      <c r="AY45" s="131"/>
      <c r="AZ45" s="131"/>
      <c r="BA45" s="131"/>
      <c r="BB45" s="131"/>
      <c r="BC45" s="131"/>
      <c r="BD45" s="131"/>
      <c r="BE45" s="131"/>
      <c r="BF45" s="131"/>
      <c r="BG45" s="131"/>
      <c r="BH45" s="131"/>
      <c r="BI45" s="131"/>
      <c r="BJ45" s="131"/>
      <c r="BK45" s="131"/>
      <c r="BL45" s="131"/>
      <c r="BM45" s="131"/>
      <c r="BN45" s="131"/>
      <c r="BO45" s="131"/>
      <c r="BP45" s="131"/>
      <c r="BQ45" s="131"/>
      <c r="BR45" s="131"/>
      <c r="BS45" s="131"/>
      <c r="BT45" s="131"/>
      <c r="BU45" s="131"/>
      <c r="BV45" s="131"/>
      <c r="BW45" s="131"/>
      <c r="BX45" s="131"/>
      <c r="BY45" s="131"/>
      <c r="BZ45" s="131"/>
      <c r="CA45" s="131"/>
      <c r="CB45" s="131"/>
      <c r="CC45" s="131"/>
      <c r="CD45" s="131"/>
      <c r="CE45" s="131"/>
      <c r="CF45" s="131"/>
      <c r="CG45" s="131"/>
      <c r="CH45" s="131"/>
      <c r="CI45" s="131"/>
      <c r="CJ45" s="131"/>
      <c r="CK45" s="131"/>
      <c r="CL45" s="131"/>
      <c r="CM45" s="131"/>
      <c r="CN45" s="131"/>
      <c r="CO45" s="131"/>
      <c r="CP45" s="131"/>
      <c r="CQ45" s="131"/>
      <c r="CR45" s="131"/>
      <c r="CS45" s="131"/>
      <c r="CT45" s="131"/>
      <c r="CU45" s="131"/>
      <c r="CV45" s="131"/>
      <c r="CW45" s="131"/>
      <c r="CX45" s="131"/>
      <c r="CY45" s="131"/>
      <c r="CZ45" s="131"/>
      <c r="DA45" s="131"/>
      <c r="DB45" s="131"/>
      <c r="DC45" s="131"/>
      <c r="DD45" s="131"/>
      <c r="DE45" s="131"/>
      <c r="DF45" s="131"/>
      <c r="DG45" s="131"/>
      <c r="DH45" s="131"/>
      <c r="DI45" s="131"/>
      <c r="DJ45" s="131"/>
      <c r="DK45" s="131"/>
      <c r="DL45" s="131"/>
      <c r="DM45" s="131"/>
      <c r="DN45" s="131"/>
      <c r="DO45" s="131"/>
      <c r="DP45" s="131"/>
      <c r="DQ45" s="131"/>
      <c r="DR45" s="131"/>
      <c r="DS45" s="131"/>
      <c r="DT45" s="131"/>
      <c r="DU45" s="131"/>
      <c r="DV45" s="131"/>
      <c r="DW45" s="131"/>
      <c r="DX45" s="131"/>
      <c r="DY45" s="131"/>
      <c r="DZ45" s="131"/>
      <c r="EA45" s="131"/>
      <c r="EB45" s="131"/>
      <c r="EC45" s="131"/>
      <c r="ED45" s="131"/>
      <c r="EE45" s="131"/>
      <c r="EF45" s="131"/>
      <c r="EG45" s="131"/>
      <c r="EH45" s="131"/>
      <c r="EI45" s="131"/>
      <c r="EJ45" s="131"/>
      <c r="EK45" s="131"/>
      <c r="EL45" s="131"/>
      <c r="EM45" s="131"/>
      <c r="EN45" s="131"/>
      <c r="EO45" s="131"/>
      <c r="EP45" s="131"/>
      <c r="EQ45" s="131"/>
      <c r="ER45" s="131"/>
      <c r="ES45" s="131"/>
      <c r="ET45" s="131"/>
      <c r="EU45" s="131"/>
      <c r="EV45" s="131"/>
      <c r="EW45" s="131"/>
      <c r="EX45" s="131"/>
      <c r="EY45" s="131"/>
      <c r="EZ45" s="131"/>
      <c r="FA45" s="131"/>
      <c r="FB45" s="131"/>
      <c r="FC45" s="131"/>
      <c r="FD45" s="131"/>
      <c r="FE45" s="131"/>
      <c r="FF45" s="131"/>
      <c r="FG45" s="131"/>
      <c r="FH45" s="131"/>
      <c r="FI45" s="131"/>
      <c r="FJ45" s="131"/>
      <c r="FK45" s="131"/>
      <c r="FL45" s="131"/>
      <c r="FM45" s="131"/>
      <c r="FN45" s="131"/>
      <c r="FO45" s="131"/>
      <c r="FP45" s="131"/>
      <c r="FQ45" s="131"/>
      <c r="FR45" s="131"/>
      <c r="FS45" s="131"/>
      <c r="FT45" s="131"/>
      <c r="FU45" s="131"/>
      <c r="FV45" s="131"/>
      <c r="FW45" s="131"/>
      <c r="FX45" s="131"/>
      <c r="FY45" s="131"/>
      <c r="FZ45" s="131"/>
      <c r="GA45" s="131"/>
      <c r="GB45" s="131"/>
      <c r="GC45" s="131"/>
      <c r="GD45" s="131"/>
      <c r="GE45" s="131"/>
      <c r="GF45" s="131"/>
      <c r="GG45" s="131"/>
      <c r="GH45" s="131"/>
      <c r="GI45" s="131"/>
      <c r="GJ45" s="131"/>
      <c r="GK45" s="131"/>
      <c r="GL45" s="131"/>
      <c r="GM45" s="131"/>
      <c r="GN45" s="131"/>
      <c r="GO45" s="131"/>
      <c r="GP45" s="131"/>
      <c r="GQ45" s="131"/>
      <c r="GR45" s="131"/>
      <c r="GS45" s="131"/>
      <c r="GT45" s="131"/>
      <c r="GU45" s="131"/>
      <c r="GV45" s="131"/>
      <c r="GW45" s="131"/>
      <c r="GX45" s="131"/>
      <c r="GY45" s="131"/>
    </row>
    <row r="46" spans="1:207" s="261" customFormat="1" ht="23" customHeight="1">
      <c r="A46" s="195"/>
      <c r="B46" s="196" t="s">
        <v>135</v>
      </c>
      <c r="C46" s="197"/>
      <c r="D46" s="197"/>
      <c r="E46" s="197"/>
      <c r="F46" s="197"/>
      <c r="G46" s="197"/>
      <c r="H46" s="197"/>
      <c r="I46" s="197"/>
      <c r="J46" s="198"/>
      <c r="K46" s="198"/>
      <c r="L46" s="197"/>
      <c r="M46" s="197"/>
      <c r="N46" s="260" t="s">
        <v>220</v>
      </c>
      <c r="O46" s="260"/>
      <c r="P46" s="260"/>
      <c r="Q46" s="260"/>
      <c r="R46" s="260"/>
      <c r="S46" s="260"/>
      <c r="T46" s="260"/>
      <c r="U46" s="260"/>
      <c r="V46" s="260"/>
      <c r="W46" s="260"/>
      <c r="X46" s="260"/>
      <c r="Y46" s="131"/>
      <c r="Z46" s="197"/>
      <c r="AA46" s="197"/>
      <c r="AB46" s="197"/>
      <c r="AC46" s="197"/>
      <c r="AD46" s="197"/>
      <c r="AE46" s="197"/>
      <c r="AF46" s="197"/>
      <c r="AG46" s="197"/>
      <c r="AH46" s="197"/>
      <c r="AI46" s="197"/>
      <c r="AJ46" s="197"/>
      <c r="AK46" s="197"/>
      <c r="AL46" s="197"/>
      <c r="AM46" s="197"/>
      <c r="AN46" s="197"/>
      <c r="AO46" s="197"/>
      <c r="AP46" s="197"/>
      <c r="AQ46" s="197"/>
      <c r="AR46" s="197"/>
      <c r="AS46" s="197"/>
      <c r="AT46" s="197"/>
      <c r="AU46" s="197"/>
      <c r="AV46" s="197"/>
      <c r="AW46" s="197"/>
      <c r="AX46" s="197"/>
      <c r="AY46" s="197"/>
      <c r="AZ46" s="197"/>
      <c r="BA46" s="197"/>
      <c r="BB46" s="197"/>
      <c r="BC46" s="197"/>
      <c r="BD46" s="197"/>
      <c r="BE46" s="197"/>
      <c r="BF46" s="197"/>
      <c r="BG46" s="197"/>
      <c r="BH46" s="197"/>
      <c r="BI46" s="197"/>
      <c r="BJ46" s="197"/>
      <c r="BK46" s="197"/>
      <c r="BL46" s="197"/>
      <c r="BM46" s="197"/>
      <c r="BN46" s="197"/>
      <c r="BO46" s="197"/>
      <c r="BP46" s="197"/>
      <c r="BQ46" s="197"/>
      <c r="BR46" s="197"/>
      <c r="BS46" s="197"/>
      <c r="BT46" s="197"/>
      <c r="BU46" s="197"/>
      <c r="BV46" s="197"/>
      <c r="BW46" s="197"/>
      <c r="BX46" s="197"/>
      <c r="BY46" s="197"/>
      <c r="BZ46" s="197"/>
      <c r="CA46" s="197"/>
      <c r="CB46" s="197"/>
      <c r="CC46" s="197"/>
      <c r="CD46" s="197"/>
      <c r="CE46" s="197"/>
      <c r="CF46" s="197"/>
      <c r="CG46" s="197"/>
      <c r="CH46" s="197"/>
      <c r="CI46" s="197"/>
      <c r="CJ46" s="197"/>
      <c r="CK46" s="197"/>
      <c r="CL46" s="197"/>
      <c r="CM46" s="197"/>
      <c r="CN46" s="197"/>
      <c r="CO46" s="197"/>
      <c r="CP46" s="197"/>
      <c r="CQ46" s="197"/>
      <c r="CR46" s="197"/>
      <c r="CS46" s="197"/>
      <c r="CT46" s="197"/>
      <c r="CU46" s="197"/>
      <c r="CV46" s="197"/>
      <c r="CW46" s="197"/>
      <c r="CX46" s="197"/>
      <c r="CY46" s="197"/>
      <c r="CZ46" s="197"/>
      <c r="DA46" s="197"/>
      <c r="DB46" s="197"/>
      <c r="DC46" s="197"/>
      <c r="DD46" s="197"/>
      <c r="DE46" s="197"/>
      <c r="DF46" s="197"/>
      <c r="DG46" s="197"/>
      <c r="DH46" s="197"/>
      <c r="DI46" s="197"/>
      <c r="DJ46" s="197"/>
      <c r="DK46" s="197"/>
      <c r="DL46" s="197"/>
      <c r="DM46" s="197"/>
      <c r="DN46" s="197"/>
      <c r="DO46" s="197"/>
      <c r="DP46" s="197"/>
      <c r="DQ46" s="197"/>
      <c r="DR46" s="197"/>
      <c r="DS46" s="197"/>
      <c r="DT46" s="197"/>
      <c r="DU46" s="197"/>
      <c r="DV46" s="197"/>
      <c r="DW46" s="197"/>
      <c r="DX46" s="197"/>
      <c r="DY46" s="197"/>
      <c r="DZ46" s="197"/>
      <c r="EA46" s="197"/>
      <c r="EB46" s="197"/>
      <c r="EC46" s="197"/>
      <c r="ED46" s="197"/>
      <c r="EE46" s="197"/>
      <c r="EF46" s="197"/>
      <c r="EG46" s="197"/>
      <c r="EH46" s="197"/>
      <c r="EI46" s="197"/>
      <c r="EJ46" s="197"/>
      <c r="EK46" s="197"/>
      <c r="EL46" s="197"/>
      <c r="EM46" s="197"/>
      <c r="EN46" s="197"/>
      <c r="EO46" s="197"/>
      <c r="EP46" s="197"/>
      <c r="EQ46" s="197"/>
      <c r="ER46" s="197"/>
      <c r="ES46" s="197"/>
      <c r="ET46" s="197"/>
      <c r="EU46" s="197"/>
      <c r="EV46" s="197"/>
      <c r="EW46" s="197"/>
      <c r="EX46" s="197"/>
      <c r="EY46" s="197"/>
      <c r="EZ46" s="197"/>
      <c r="FA46" s="197"/>
      <c r="FB46" s="197"/>
      <c r="FC46" s="197"/>
      <c r="FD46" s="197"/>
      <c r="FE46" s="197"/>
      <c r="FF46" s="197"/>
      <c r="FG46" s="197"/>
      <c r="FH46" s="197"/>
      <c r="FI46" s="197"/>
      <c r="FJ46" s="197"/>
      <c r="FK46" s="197"/>
      <c r="FL46" s="197"/>
      <c r="FM46" s="197"/>
      <c r="FN46" s="197"/>
      <c r="FO46" s="197"/>
      <c r="FP46" s="197"/>
      <c r="FQ46" s="197"/>
      <c r="FR46" s="197"/>
      <c r="FS46" s="197"/>
      <c r="FT46" s="197"/>
      <c r="FU46" s="197"/>
      <c r="FV46" s="197"/>
      <c r="FW46" s="197"/>
      <c r="FX46" s="197"/>
      <c r="FY46" s="197"/>
      <c r="FZ46" s="197"/>
      <c r="GA46" s="197"/>
      <c r="GB46" s="197"/>
      <c r="GC46" s="197"/>
      <c r="GD46" s="197"/>
      <c r="GE46" s="197"/>
      <c r="GF46" s="197"/>
      <c r="GG46" s="197"/>
      <c r="GH46" s="197"/>
      <c r="GI46" s="197"/>
      <c r="GJ46" s="197"/>
      <c r="GK46" s="197"/>
      <c r="GL46" s="197"/>
      <c r="GM46" s="197"/>
      <c r="GN46" s="197"/>
      <c r="GO46" s="197"/>
      <c r="GP46" s="197"/>
      <c r="GQ46" s="197"/>
      <c r="GR46" s="197"/>
      <c r="GS46" s="197"/>
      <c r="GT46" s="197"/>
      <c r="GU46" s="197"/>
      <c r="GV46" s="197"/>
      <c r="GW46" s="197"/>
      <c r="GX46" s="197"/>
      <c r="GY46" s="197"/>
    </row>
    <row r="47" spans="1:207" ht="16">
      <c r="A47" s="94" t="s">
        <v>105</v>
      </c>
      <c r="B47" s="132" t="s">
        <v>104</v>
      </c>
      <c r="C47" s="94" t="s">
        <v>106</v>
      </c>
      <c r="D47" s="199"/>
      <c r="E47" s="199"/>
      <c r="F47" s="199"/>
      <c r="G47" s="199"/>
      <c r="H47" s="131" t="s">
        <v>107</v>
      </c>
      <c r="I47" s="199"/>
      <c r="J47" s="199"/>
      <c r="K47" s="199"/>
      <c r="L47" s="131"/>
      <c r="M47" s="131"/>
      <c r="N47" s="230" t="s">
        <v>237</v>
      </c>
      <c r="O47" s="230"/>
      <c r="P47" s="230"/>
      <c r="Q47" s="230"/>
      <c r="R47" s="230"/>
      <c r="S47" s="230"/>
      <c r="T47" s="230"/>
      <c r="U47" s="262" t="e">
        <f>K41</f>
        <v>#N/A</v>
      </c>
      <c r="V47" s="262"/>
      <c r="W47" s="280"/>
      <c r="X47" s="208"/>
      <c r="Y47" s="131"/>
      <c r="Z47" s="131"/>
      <c r="AA47" s="131"/>
      <c r="AB47" s="131"/>
      <c r="AC47" s="131"/>
      <c r="AD47" s="131"/>
      <c r="AE47" s="131"/>
      <c r="AF47" s="131"/>
      <c r="AG47" s="131"/>
      <c r="AH47" s="131"/>
      <c r="AI47" s="131"/>
      <c r="AJ47" s="131"/>
      <c r="AK47" s="131"/>
      <c r="AL47" s="131"/>
      <c r="AM47" s="131"/>
      <c r="AN47" s="131"/>
      <c r="AO47" s="131"/>
      <c r="AP47" s="131"/>
      <c r="AQ47" s="131"/>
      <c r="AR47" s="131"/>
      <c r="AS47" s="131"/>
      <c r="AT47" s="131"/>
      <c r="AU47" s="131"/>
      <c r="AV47" s="131"/>
      <c r="AW47" s="131"/>
      <c r="AX47" s="131"/>
      <c r="AY47" s="131"/>
      <c r="AZ47" s="131"/>
      <c r="BA47" s="131"/>
      <c r="BB47" s="131"/>
      <c r="BC47" s="131"/>
      <c r="BD47" s="131"/>
      <c r="BE47" s="131"/>
      <c r="BF47" s="131"/>
      <c r="BG47" s="131"/>
      <c r="BH47" s="131"/>
      <c r="BI47" s="131"/>
      <c r="BJ47" s="131"/>
      <c r="BK47" s="131"/>
      <c r="BL47" s="131"/>
      <c r="BM47" s="131"/>
      <c r="BN47" s="131"/>
      <c r="BO47" s="131"/>
      <c r="BP47" s="131"/>
      <c r="BQ47" s="131"/>
      <c r="BR47" s="131"/>
      <c r="BS47" s="131"/>
      <c r="BT47" s="131"/>
      <c r="BU47" s="131"/>
      <c r="BV47" s="131"/>
      <c r="BW47" s="131"/>
      <c r="BX47" s="131"/>
      <c r="BY47" s="131"/>
      <c r="BZ47" s="131"/>
      <c r="CA47" s="131"/>
      <c r="CB47" s="131"/>
      <c r="CC47" s="131"/>
      <c r="CD47" s="131"/>
      <c r="CE47" s="131"/>
      <c r="CF47" s="131"/>
      <c r="CG47" s="131"/>
      <c r="CH47" s="131"/>
      <c r="CI47" s="131"/>
      <c r="CJ47" s="131"/>
      <c r="CK47" s="131"/>
      <c r="CL47" s="131"/>
      <c r="CM47" s="131"/>
      <c r="CN47" s="131"/>
      <c r="CO47" s="131"/>
      <c r="CP47" s="131"/>
      <c r="CQ47" s="131"/>
      <c r="CR47" s="131"/>
      <c r="CS47" s="131"/>
      <c r="CT47" s="131"/>
      <c r="CU47" s="131"/>
      <c r="CV47" s="131"/>
      <c r="CW47" s="131"/>
      <c r="CX47" s="131"/>
      <c r="CY47" s="131"/>
      <c r="CZ47" s="131"/>
      <c r="DA47" s="131"/>
      <c r="DB47" s="131"/>
      <c r="DC47" s="131"/>
      <c r="DD47" s="131"/>
      <c r="DE47" s="131"/>
      <c r="DF47" s="131"/>
      <c r="DG47" s="131"/>
      <c r="DH47" s="131"/>
      <c r="DI47" s="131"/>
      <c r="DJ47" s="131"/>
      <c r="DK47" s="131"/>
      <c r="DL47" s="131"/>
      <c r="DM47" s="131"/>
      <c r="DN47" s="131"/>
      <c r="DO47" s="131"/>
      <c r="DP47" s="131"/>
      <c r="DQ47" s="131"/>
      <c r="DR47" s="131"/>
      <c r="DS47" s="131"/>
      <c r="DT47" s="131"/>
      <c r="DU47" s="131"/>
      <c r="DV47" s="131"/>
      <c r="DW47" s="131"/>
      <c r="DX47" s="131"/>
      <c r="DY47" s="131"/>
      <c r="DZ47" s="131"/>
      <c r="EA47" s="131"/>
      <c r="EB47" s="131"/>
      <c r="EC47" s="131"/>
      <c r="ED47" s="131"/>
      <c r="EE47" s="131"/>
      <c r="EF47" s="131"/>
      <c r="EG47" s="131"/>
      <c r="EH47" s="131"/>
      <c r="EI47" s="131"/>
      <c r="EJ47" s="131"/>
      <c r="EK47" s="131"/>
      <c r="EL47" s="131"/>
      <c r="EM47" s="131"/>
      <c r="EN47" s="131"/>
      <c r="EO47" s="131"/>
      <c r="EP47" s="131"/>
      <c r="EQ47" s="131"/>
      <c r="ER47" s="131"/>
      <c r="ES47" s="131"/>
      <c r="ET47" s="131"/>
      <c r="EU47" s="131"/>
      <c r="EV47" s="131"/>
      <c r="EW47" s="131"/>
      <c r="EX47" s="131"/>
      <c r="EY47" s="131"/>
      <c r="EZ47" s="131"/>
      <c r="FA47" s="131"/>
      <c r="FB47" s="131"/>
      <c r="FC47" s="131"/>
      <c r="FD47" s="131"/>
      <c r="FE47" s="131"/>
      <c r="FF47" s="131"/>
      <c r="FG47" s="131"/>
      <c r="FH47" s="131"/>
      <c r="FI47" s="131"/>
      <c r="FJ47" s="131"/>
      <c r="FK47" s="131"/>
      <c r="FL47" s="131"/>
      <c r="FM47" s="131"/>
      <c r="FN47" s="131"/>
      <c r="FO47" s="131"/>
      <c r="FP47" s="131"/>
      <c r="FQ47" s="131"/>
      <c r="FR47" s="131"/>
      <c r="FS47" s="131"/>
      <c r="FT47" s="131"/>
      <c r="FU47" s="131"/>
      <c r="FV47" s="131"/>
      <c r="FW47" s="131"/>
      <c r="FX47" s="131"/>
      <c r="FY47" s="131"/>
      <c r="FZ47" s="131"/>
      <c r="GA47" s="131"/>
      <c r="GB47" s="131"/>
      <c r="GC47" s="131"/>
      <c r="GD47" s="131"/>
      <c r="GE47" s="131"/>
      <c r="GF47" s="131"/>
      <c r="GG47" s="131"/>
      <c r="GH47" s="131"/>
      <c r="GI47" s="131"/>
      <c r="GJ47" s="131"/>
      <c r="GK47" s="131"/>
      <c r="GL47" s="131"/>
      <c r="GM47" s="131"/>
      <c r="GN47" s="131"/>
      <c r="GO47" s="131"/>
      <c r="GP47" s="131"/>
      <c r="GQ47" s="131"/>
      <c r="GR47" s="131"/>
      <c r="GS47" s="131"/>
      <c r="GT47" s="131"/>
      <c r="GU47" s="131"/>
      <c r="GV47" s="131"/>
      <c r="GW47" s="131"/>
      <c r="GX47" s="131"/>
      <c r="GY47" s="131"/>
    </row>
    <row r="48" spans="1:207" ht="16">
      <c r="A48" s="131"/>
      <c r="B48" s="131"/>
      <c r="C48" s="94" t="s">
        <v>108</v>
      </c>
      <c r="D48" s="199"/>
      <c r="E48" s="199"/>
      <c r="F48" s="199"/>
      <c r="G48" s="138"/>
      <c r="H48" s="131" t="s">
        <v>109</v>
      </c>
      <c r="I48" s="199"/>
      <c r="J48" s="138"/>
      <c r="K48" s="199"/>
      <c r="L48" s="131"/>
      <c r="M48" s="131"/>
      <c r="N48" s="258" t="s">
        <v>236</v>
      </c>
      <c r="O48" s="208"/>
      <c r="P48" s="208"/>
      <c r="Q48" s="208"/>
      <c r="R48" s="208"/>
      <c r="S48" s="208"/>
      <c r="T48" s="233"/>
      <c r="U48" s="233"/>
      <c r="V48" s="233"/>
      <c r="W48" s="233"/>
      <c r="X48" s="233"/>
      <c r="Y48" s="131"/>
      <c r="Z48" s="131"/>
      <c r="AA48" s="131"/>
      <c r="AB48" s="131"/>
      <c r="AC48" s="131"/>
      <c r="AD48" s="131"/>
      <c r="AE48" s="131"/>
      <c r="AF48" s="131"/>
      <c r="AG48" s="131"/>
      <c r="AH48" s="131"/>
      <c r="AI48" s="131"/>
      <c r="AJ48" s="131"/>
      <c r="AK48" s="131"/>
      <c r="AL48" s="131"/>
      <c r="AM48" s="131"/>
      <c r="AN48" s="131"/>
      <c r="AO48" s="131"/>
      <c r="AP48" s="131"/>
      <c r="AQ48" s="131"/>
      <c r="AR48" s="131"/>
      <c r="AS48" s="131"/>
      <c r="AT48" s="131"/>
      <c r="AU48" s="131"/>
      <c r="AV48" s="131"/>
      <c r="AW48" s="131"/>
      <c r="AX48" s="131"/>
      <c r="AY48" s="131"/>
      <c r="AZ48" s="131"/>
      <c r="BA48" s="131"/>
      <c r="BB48" s="131"/>
      <c r="BC48" s="131"/>
      <c r="BD48" s="131"/>
      <c r="BE48" s="131"/>
      <c r="BF48" s="131"/>
      <c r="BG48" s="131"/>
      <c r="BH48" s="131"/>
      <c r="BI48" s="131"/>
      <c r="BJ48" s="131"/>
      <c r="BK48" s="131"/>
      <c r="BL48" s="131"/>
      <c r="BM48" s="131"/>
      <c r="BN48" s="131"/>
      <c r="BO48" s="131"/>
      <c r="BP48" s="131"/>
      <c r="BQ48" s="131"/>
      <c r="BR48" s="131"/>
      <c r="BS48" s="131"/>
      <c r="BT48" s="131"/>
      <c r="BU48" s="131"/>
      <c r="BV48" s="131"/>
      <c r="BW48" s="131"/>
      <c r="BX48" s="131"/>
      <c r="BY48" s="131"/>
      <c r="BZ48" s="131"/>
      <c r="CA48" s="131"/>
      <c r="CB48" s="131"/>
      <c r="CC48" s="131"/>
      <c r="CD48" s="131"/>
      <c r="CE48" s="131"/>
      <c r="CF48" s="131"/>
      <c r="CG48" s="131"/>
      <c r="CH48" s="131"/>
      <c r="CI48" s="131"/>
      <c r="CJ48" s="131"/>
      <c r="CK48" s="131"/>
      <c r="CL48" s="131"/>
      <c r="CM48" s="131"/>
      <c r="CN48" s="131"/>
      <c r="CO48" s="131"/>
      <c r="CP48" s="131"/>
      <c r="CQ48" s="131"/>
      <c r="CR48" s="131"/>
      <c r="CS48" s="131"/>
      <c r="CT48" s="131"/>
      <c r="CU48" s="131"/>
      <c r="CV48" s="131"/>
      <c r="CW48" s="131"/>
      <c r="CX48" s="131"/>
      <c r="CY48" s="131"/>
      <c r="CZ48" s="131"/>
      <c r="DA48" s="131"/>
      <c r="DB48" s="131"/>
      <c r="DC48" s="131"/>
      <c r="DD48" s="131"/>
      <c r="DE48" s="131"/>
      <c r="DF48" s="131"/>
      <c r="DG48" s="131"/>
      <c r="DH48" s="131"/>
      <c r="DI48" s="131"/>
      <c r="DJ48" s="131"/>
      <c r="DK48" s="131"/>
      <c r="DL48" s="131"/>
      <c r="DM48" s="131"/>
      <c r="DN48" s="131"/>
      <c r="DO48" s="131"/>
      <c r="DP48" s="131"/>
      <c r="DQ48" s="131"/>
      <c r="DR48" s="131"/>
      <c r="DS48" s="131"/>
      <c r="DT48" s="131"/>
      <c r="DU48" s="131"/>
      <c r="DV48" s="131"/>
      <c r="DW48" s="131"/>
      <c r="DX48" s="131"/>
      <c r="DY48" s="131"/>
      <c r="DZ48" s="131"/>
      <c r="EA48" s="131"/>
      <c r="EB48" s="131"/>
      <c r="EC48" s="131"/>
      <c r="ED48" s="131"/>
      <c r="EE48" s="131"/>
      <c r="EF48" s="131"/>
      <c r="EG48" s="131"/>
      <c r="EH48" s="131"/>
      <c r="EI48" s="131"/>
      <c r="EJ48" s="131"/>
      <c r="EK48" s="131"/>
      <c r="EL48" s="131"/>
      <c r="EM48" s="131"/>
      <c r="EN48" s="131"/>
      <c r="EO48" s="131"/>
      <c r="EP48" s="131"/>
      <c r="EQ48" s="131"/>
      <c r="ER48" s="131"/>
      <c r="ES48" s="131"/>
      <c r="ET48" s="131"/>
      <c r="EU48" s="131"/>
      <c r="EV48" s="131"/>
      <c r="EW48" s="131"/>
      <c r="EX48" s="131"/>
      <c r="EY48" s="131"/>
      <c r="EZ48" s="131"/>
      <c r="FA48" s="131"/>
      <c r="FB48" s="131"/>
      <c r="FC48" s="131"/>
      <c r="FD48" s="131"/>
      <c r="FE48" s="131"/>
      <c r="FF48" s="131"/>
      <c r="FG48" s="131"/>
      <c r="FH48" s="131"/>
      <c r="FI48" s="131"/>
      <c r="FJ48" s="131"/>
      <c r="FK48" s="131"/>
      <c r="FL48" s="131"/>
      <c r="FM48" s="131"/>
      <c r="FN48" s="131"/>
      <c r="FO48" s="131"/>
      <c r="FP48" s="131"/>
      <c r="FQ48" s="131"/>
      <c r="FR48" s="131"/>
      <c r="FS48" s="131"/>
      <c r="FT48" s="131"/>
      <c r="FU48" s="131"/>
      <c r="FV48" s="131"/>
      <c r="FW48" s="131"/>
      <c r="FX48" s="131"/>
      <c r="FY48" s="131"/>
      <c r="FZ48" s="131"/>
      <c r="GA48" s="131"/>
      <c r="GB48" s="131"/>
      <c r="GC48" s="131"/>
      <c r="GD48" s="131"/>
      <c r="GE48" s="131"/>
      <c r="GF48" s="131"/>
      <c r="GG48" s="131"/>
      <c r="GH48" s="131"/>
      <c r="GI48" s="131"/>
      <c r="GJ48" s="131"/>
      <c r="GK48" s="131"/>
      <c r="GL48" s="131"/>
      <c r="GM48" s="131"/>
      <c r="GN48" s="131"/>
      <c r="GO48" s="131"/>
      <c r="GP48" s="131"/>
      <c r="GQ48" s="131"/>
      <c r="GR48" s="131"/>
      <c r="GS48" s="131"/>
      <c r="GT48" s="131"/>
      <c r="GU48" s="131"/>
      <c r="GV48" s="131"/>
      <c r="GW48" s="131"/>
      <c r="GX48" s="131"/>
      <c r="GY48" s="131"/>
    </row>
    <row r="49" spans="1:207" ht="16">
      <c r="A49" s="131"/>
      <c r="B49" s="131"/>
      <c r="C49" s="94" t="s">
        <v>110</v>
      </c>
      <c r="D49" s="199"/>
      <c r="E49" s="199"/>
      <c r="F49" s="200" t="s">
        <v>111</v>
      </c>
      <c r="G49" s="199"/>
      <c r="H49" s="199"/>
      <c r="I49" s="199"/>
      <c r="J49" s="138" t="s">
        <v>112</v>
      </c>
      <c r="K49" s="199"/>
      <c r="L49" s="131"/>
      <c r="M49" s="131"/>
      <c r="N49" s="258" t="s">
        <v>229</v>
      </c>
      <c r="O49" s="233"/>
      <c r="P49" s="233"/>
      <c r="Q49" s="233"/>
      <c r="R49" s="233"/>
      <c r="S49" s="233"/>
      <c r="T49" s="233"/>
      <c r="U49" s="233"/>
      <c r="V49" s="233"/>
      <c r="W49" s="233"/>
      <c r="X49" s="233"/>
      <c r="Y49" s="131"/>
      <c r="Z49" s="131"/>
      <c r="AA49" s="131"/>
      <c r="AB49" s="131"/>
      <c r="AC49" s="131"/>
      <c r="AD49" s="131"/>
      <c r="AE49" s="131"/>
      <c r="AF49" s="131"/>
      <c r="AG49" s="131"/>
      <c r="AH49" s="131"/>
      <c r="AI49" s="131"/>
      <c r="AJ49" s="131"/>
      <c r="AK49" s="131"/>
      <c r="AL49" s="131"/>
      <c r="AM49" s="131"/>
      <c r="AN49" s="131"/>
      <c r="AO49" s="131"/>
      <c r="AP49" s="131"/>
      <c r="AQ49" s="131"/>
      <c r="AR49" s="131"/>
      <c r="AS49" s="131"/>
      <c r="AT49" s="131"/>
      <c r="AU49" s="131"/>
      <c r="AV49" s="131"/>
      <c r="AW49" s="131"/>
      <c r="AX49" s="131"/>
      <c r="AY49" s="131"/>
      <c r="AZ49" s="131"/>
      <c r="BA49" s="131"/>
      <c r="BB49" s="131"/>
      <c r="BC49" s="131"/>
      <c r="BD49" s="131"/>
      <c r="BE49" s="131"/>
      <c r="BF49" s="131"/>
      <c r="BG49" s="131"/>
      <c r="BH49" s="131"/>
      <c r="BI49" s="131"/>
      <c r="BJ49" s="131"/>
      <c r="BK49" s="131"/>
      <c r="BL49" s="131"/>
      <c r="BM49" s="131"/>
      <c r="BN49" s="131"/>
      <c r="BO49" s="131"/>
      <c r="BP49" s="131"/>
      <c r="BQ49" s="131"/>
      <c r="BR49" s="131"/>
      <c r="BS49" s="131"/>
      <c r="BT49" s="131"/>
      <c r="BU49" s="131"/>
      <c r="BV49" s="131"/>
      <c r="BW49" s="131"/>
      <c r="BX49" s="131"/>
      <c r="BY49" s="131"/>
      <c r="BZ49" s="131"/>
      <c r="CA49" s="131"/>
      <c r="CB49" s="131"/>
      <c r="CC49" s="131"/>
      <c r="CD49" s="131"/>
      <c r="CE49" s="131"/>
      <c r="CF49" s="131"/>
      <c r="CG49" s="131"/>
      <c r="CH49" s="131"/>
      <c r="CI49" s="131"/>
      <c r="CJ49" s="131"/>
      <c r="CK49" s="131"/>
      <c r="CL49" s="131"/>
      <c r="CM49" s="131"/>
      <c r="CN49" s="131"/>
      <c r="CO49" s="131"/>
      <c r="CP49" s="131"/>
      <c r="CQ49" s="131"/>
      <c r="CR49" s="131"/>
      <c r="CS49" s="131"/>
      <c r="CT49" s="131"/>
      <c r="CU49" s="131"/>
      <c r="CV49" s="131"/>
      <c r="CW49" s="131"/>
      <c r="CX49" s="131"/>
      <c r="CY49" s="131"/>
      <c r="CZ49" s="131"/>
      <c r="DA49" s="131"/>
      <c r="DB49" s="131"/>
      <c r="DC49" s="131"/>
      <c r="DD49" s="131"/>
      <c r="DE49" s="131"/>
      <c r="DF49" s="131"/>
      <c r="DG49" s="131"/>
      <c r="DH49" s="131"/>
      <c r="DI49" s="131"/>
      <c r="DJ49" s="131"/>
      <c r="DK49" s="131"/>
      <c r="DL49" s="131"/>
      <c r="DM49" s="131"/>
      <c r="DN49" s="131"/>
      <c r="DO49" s="131"/>
      <c r="DP49" s="131"/>
      <c r="DQ49" s="131"/>
      <c r="DR49" s="131"/>
      <c r="DS49" s="131"/>
      <c r="DT49" s="131"/>
      <c r="DU49" s="131"/>
      <c r="DV49" s="131"/>
      <c r="DW49" s="131"/>
      <c r="DX49" s="131"/>
      <c r="DY49" s="131"/>
      <c r="DZ49" s="131"/>
      <c r="EA49" s="131"/>
      <c r="EB49" s="131"/>
      <c r="EC49" s="131"/>
      <c r="ED49" s="131"/>
      <c r="EE49" s="131"/>
      <c r="EF49" s="131"/>
      <c r="EG49" s="131"/>
      <c r="EH49" s="131"/>
      <c r="EI49" s="131"/>
      <c r="EJ49" s="131"/>
      <c r="EK49" s="131"/>
      <c r="EL49" s="131"/>
      <c r="EM49" s="131"/>
      <c r="EN49" s="131"/>
      <c r="EO49" s="131"/>
      <c r="EP49" s="131"/>
      <c r="EQ49" s="131"/>
      <c r="ER49" s="131"/>
      <c r="ES49" s="131"/>
      <c r="ET49" s="131"/>
      <c r="EU49" s="131"/>
      <c r="EV49" s="131"/>
      <c r="EW49" s="131"/>
      <c r="EX49" s="131"/>
      <c r="EY49" s="131"/>
      <c r="EZ49" s="131"/>
      <c r="FA49" s="131"/>
      <c r="FB49" s="131"/>
      <c r="FC49" s="131"/>
      <c r="FD49" s="131"/>
      <c r="FE49" s="131"/>
      <c r="FF49" s="131"/>
      <c r="FG49" s="131"/>
      <c r="FH49" s="131"/>
      <c r="FI49" s="131"/>
      <c r="FJ49" s="131"/>
      <c r="FK49" s="131"/>
      <c r="FL49" s="131"/>
      <c r="FM49" s="131"/>
      <c r="FN49" s="131"/>
      <c r="FO49" s="131"/>
      <c r="FP49" s="131"/>
      <c r="FQ49" s="131"/>
      <c r="FR49" s="131"/>
      <c r="FS49" s="131"/>
      <c r="FT49" s="131"/>
      <c r="FU49" s="131"/>
      <c r="FV49" s="131"/>
      <c r="FW49" s="131"/>
      <c r="FX49" s="131"/>
      <c r="FY49" s="131"/>
      <c r="FZ49" s="131"/>
      <c r="GA49" s="131"/>
      <c r="GB49" s="131"/>
      <c r="GC49" s="131"/>
      <c r="GD49" s="131"/>
      <c r="GE49" s="131"/>
      <c r="GF49" s="131"/>
      <c r="GG49" s="131"/>
      <c r="GH49" s="131"/>
      <c r="GI49" s="131"/>
      <c r="GJ49" s="131"/>
      <c r="GK49" s="131"/>
      <c r="GL49" s="131"/>
      <c r="GM49" s="131"/>
      <c r="GN49" s="131"/>
      <c r="GO49" s="131"/>
      <c r="GP49" s="131"/>
      <c r="GQ49" s="131"/>
      <c r="GR49" s="131"/>
      <c r="GS49" s="131"/>
      <c r="GT49" s="131"/>
      <c r="GU49" s="131"/>
      <c r="GV49" s="131"/>
      <c r="GW49" s="131"/>
      <c r="GX49" s="131"/>
      <c r="GY49" s="131"/>
    </row>
    <row r="50" spans="1:207" ht="16">
      <c r="A50" s="131"/>
      <c r="B50" s="131"/>
      <c r="C50" s="131"/>
      <c r="D50" s="131"/>
      <c r="E50" s="131"/>
      <c r="F50" s="131"/>
      <c r="G50" s="131"/>
      <c r="H50" s="131"/>
      <c r="I50" s="131"/>
      <c r="J50" s="131"/>
      <c r="K50" s="131"/>
      <c r="L50" s="131"/>
      <c r="M50" s="131"/>
      <c r="N50" s="258" t="s">
        <v>230</v>
      </c>
      <c r="O50" s="131"/>
      <c r="P50" s="131"/>
      <c r="Q50" s="131"/>
      <c r="R50" s="131"/>
      <c r="S50" s="131"/>
      <c r="T50" s="131"/>
      <c r="U50" s="131"/>
      <c r="V50" s="131"/>
      <c r="W50" s="131"/>
      <c r="X50" s="131"/>
      <c r="Y50" s="131"/>
      <c r="Z50" s="131"/>
      <c r="AA50" s="131"/>
      <c r="AB50" s="131"/>
      <c r="AC50" s="131"/>
      <c r="AD50" s="131"/>
      <c r="AE50" s="131"/>
      <c r="AF50" s="131"/>
      <c r="AG50" s="131"/>
      <c r="AH50" s="131"/>
      <c r="AI50" s="131"/>
      <c r="AJ50" s="131"/>
      <c r="AK50" s="131"/>
      <c r="AL50" s="131"/>
      <c r="AM50" s="131"/>
      <c r="AN50" s="131"/>
      <c r="AO50" s="131"/>
      <c r="AP50" s="131"/>
      <c r="AQ50" s="131"/>
      <c r="AR50" s="131"/>
      <c r="AS50" s="131"/>
      <c r="AT50" s="131"/>
      <c r="AU50" s="131"/>
      <c r="AV50" s="131"/>
      <c r="AW50" s="131"/>
      <c r="AX50" s="131"/>
      <c r="AY50" s="131"/>
      <c r="AZ50" s="131"/>
      <c r="BA50" s="131"/>
      <c r="BB50" s="131"/>
      <c r="BC50" s="131"/>
      <c r="BD50" s="131"/>
      <c r="BE50" s="131"/>
      <c r="BF50" s="131"/>
      <c r="BG50" s="131"/>
      <c r="BH50" s="131"/>
      <c r="BI50" s="131"/>
      <c r="BJ50" s="131"/>
      <c r="BK50" s="131"/>
      <c r="BL50" s="131"/>
      <c r="BM50" s="131"/>
      <c r="BN50" s="131"/>
      <c r="BO50" s="131"/>
      <c r="BP50" s="131"/>
      <c r="BQ50" s="131"/>
      <c r="BR50" s="131"/>
      <c r="BS50" s="131"/>
      <c r="BT50" s="131"/>
      <c r="BU50" s="131"/>
      <c r="BV50" s="131"/>
      <c r="BW50" s="131"/>
      <c r="BX50" s="131"/>
      <c r="BY50" s="131"/>
      <c r="BZ50" s="131"/>
      <c r="CA50" s="131"/>
      <c r="CB50" s="131"/>
      <c r="CC50" s="131"/>
      <c r="CD50" s="131"/>
      <c r="CE50" s="131"/>
      <c r="CF50" s="131"/>
      <c r="CG50" s="131"/>
      <c r="CH50" s="131"/>
      <c r="CI50" s="131"/>
      <c r="CJ50" s="131"/>
      <c r="CK50" s="131"/>
      <c r="CL50" s="131"/>
      <c r="CM50" s="131"/>
      <c r="CN50" s="131"/>
      <c r="CO50" s="131"/>
      <c r="CP50" s="131"/>
      <c r="CQ50" s="131"/>
      <c r="CR50" s="131"/>
      <c r="CS50" s="131"/>
      <c r="CT50" s="131"/>
      <c r="CU50" s="131"/>
      <c r="CV50" s="131"/>
      <c r="CW50" s="131"/>
      <c r="CX50" s="131"/>
      <c r="CY50" s="131"/>
      <c r="CZ50" s="131"/>
      <c r="DA50" s="131"/>
      <c r="DB50" s="131"/>
      <c r="DC50" s="131"/>
      <c r="DD50" s="131"/>
      <c r="DE50" s="131"/>
      <c r="DF50" s="131"/>
      <c r="DG50" s="131"/>
      <c r="DH50" s="131"/>
      <c r="DI50" s="131"/>
      <c r="DJ50" s="131"/>
      <c r="DK50" s="131"/>
      <c r="DL50" s="131"/>
      <c r="DM50" s="131"/>
      <c r="DN50" s="131"/>
      <c r="DO50" s="131"/>
      <c r="DP50" s="131"/>
      <c r="DQ50" s="131"/>
      <c r="DR50" s="131"/>
      <c r="DS50" s="131"/>
      <c r="DT50" s="131"/>
      <c r="DU50" s="131"/>
      <c r="DV50" s="131"/>
      <c r="DW50" s="131"/>
      <c r="DX50" s="131"/>
      <c r="DY50" s="131"/>
      <c r="DZ50" s="131"/>
      <c r="EA50" s="131"/>
      <c r="EB50" s="131"/>
      <c r="EC50" s="131"/>
      <c r="ED50" s="131"/>
      <c r="EE50" s="131"/>
      <c r="EF50" s="131"/>
      <c r="EG50" s="131"/>
      <c r="EH50" s="131"/>
      <c r="EI50" s="131"/>
      <c r="EJ50" s="131"/>
      <c r="EK50" s="131"/>
      <c r="EL50" s="131"/>
      <c r="EM50" s="131"/>
      <c r="EN50" s="131"/>
      <c r="EO50" s="131"/>
      <c r="EP50" s="131"/>
      <c r="EQ50" s="131"/>
      <c r="ER50" s="131"/>
      <c r="ES50" s="131"/>
      <c r="ET50" s="131"/>
      <c r="EU50" s="131"/>
      <c r="EV50" s="131"/>
      <c r="EW50" s="131"/>
      <c r="EX50" s="131"/>
      <c r="EY50" s="131"/>
      <c r="EZ50" s="131"/>
      <c r="FA50" s="131"/>
      <c r="FB50" s="131"/>
      <c r="FC50" s="131"/>
      <c r="FD50" s="131"/>
      <c r="FE50" s="131"/>
      <c r="FF50" s="131"/>
      <c r="FG50" s="131"/>
      <c r="FH50" s="131"/>
      <c r="FI50" s="131"/>
      <c r="FJ50" s="131"/>
      <c r="FK50" s="131"/>
      <c r="FL50" s="131"/>
      <c r="FM50" s="131"/>
      <c r="FN50" s="131"/>
      <c r="FO50" s="131"/>
      <c r="FP50" s="131"/>
      <c r="FQ50" s="131"/>
      <c r="FR50" s="131"/>
      <c r="FS50" s="131"/>
      <c r="FT50" s="131"/>
      <c r="FU50" s="131"/>
      <c r="FV50" s="131"/>
      <c r="FW50" s="131"/>
      <c r="FX50" s="131"/>
      <c r="FY50" s="131"/>
      <c r="FZ50" s="131"/>
      <c r="GA50" s="131"/>
      <c r="GB50" s="131"/>
      <c r="GC50" s="131"/>
      <c r="GD50" s="131"/>
      <c r="GE50" s="131"/>
      <c r="GF50" s="131"/>
      <c r="GG50" s="131"/>
      <c r="GH50" s="131"/>
      <c r="GI50" s="131"/>
      <c r="GJ50" s="131"/>
      <c r="GK50" s="131"/>
      <c r="GL50" s="131"/>
      <c r="GM50" s="131"/>
      <c r="GN50" s="131"/>
      <c r="GO50" s="131"/>
      <c r="GP50" s="131"/>
      <c r="GQ50" s="131"/>
      <c r="GR50" s="131"/>
      <c r="GS50" s="131"/>
      <c r="GT50" s="131"/>
      <c r="GU50" s="131"/>
      <c r="GV50" s="131"/>
      <c r="GW50" s="131"/>
      <c r="GX50" s="131"/>
      <c r="GY50" s="131"/>
    </row>
    <row r="51" spans="1:207">
      <c r="A51" s="131"/>
      <c r="B51" s="131"/>
      <c r="C51" s="131"/>
      <c r="D51" s="131"/>
      <c r="E51" s="131"/>
      <c r="F51" s="131"/>
      <c r="G51" s="131"/>
      <c r="H51" s="131"/>
      <c r="I51" s="131"/>
      <c r="J51" s="131"/>
      <c r="K51" s="131"/>
      <c r="L51" s="131"/>
      <c r="M51" s="131"/>
      <c r="N51" s="131"/>
      <c r="O51" s="131"/>
      <c r="P51" s="131"/>
      <c r="Q51" s="131"/>
      <c r="R51" s="131"/>
      <c r="S51" s="131"/>
      <c r="T51" s="131"/>
      <c r="U51" s="131"/>
      <c r="V51" s="131"/>
      <c r="W51" s="131"/>
      <c r="X51" s="131"/>
      <c r="Y51" s="197"/>
      <c r="Z51" s="131"/>
      <c r="AA51" s="131"/>
      <c r="AB51" s="131"/>
      <c r="AC51" s="131"/>
      <c r="AD51" s="131"/>
      <c r="AE51" s="131"/>
      <c r="AF51" s="131"/>
      <c r="AG51" s="131"/>
      <c r="AH51" s="131"/>
      <c r="AI51" s="131"/>
      <c r="AJ51" s="131"/>
      <c r="AK51" s="131"/>
      <c r="AL51" s="131"/>
      <c r="AM51" s="131"/>
      <c r="AN51" s="131"/>
      <c r="AO51" s="131"/>
      <c r="AP51" s="131"/>
      <c r="AQ51" s="131"/>
      <c r="AR51" s="131"/>
      <c r="AS51" s="131"/>
      <c r="AT51" s="131"/>
      <c r="AU51" s="131"/>
      <c r="AV51" s="131"/>
      <c r="AW51" s="131"/>
      <c r="AX51" s="131"/>
      <c r="AY51" s="131"/>
      <c r="AZ51" s="131"/>
      <c r="BA51" s="131"/>
      <c r="BB51" s="131"/>
      <c r="BC51" s="131"/>
      <c r="BD51" s="131"/>
      <c r="BE51" s="131"/>
      <c r="BF51" s="131"/>
      <c r="BG51" s="131"/>
      <c r="BH51" s="131"/>
      <c r="BI51" s="131"/>
      <c r="BJ51" s="131"/>
      <c r="BK51" s="131"/>
      <c r="BL51" s="131"/>
      <c r="BM51" s="131"/>
      <c r="BN51" s="131"/>
      <c r="BO51" s="131"/>
      <c r="BP51" s="131"/>
      <c r="BQ51" s="131"/>
      <c r="BR51" s="131"/>
      <c r="BS51" s="131"/>
      <c r="BT51" s="131"/>
      <c r="BU51" s="131"/>
      <c r="BV51" s="131"/>
      <c r="BW51" s="131"/>
      <c r="BX51" s="131"/>
      <c r="BY51" s="131"/>
      <c r="BZ51" s="131"/>
      <c r="CA51" s="131"/>
      <c r="CB51" s="131"/>
      <c r="CC51" s="131"/>
      <c r="CD51" s="131"/>
      <c r="CE51" s="131"/>
      <c r="CF51" s="131"/>
      <c r="CG51" s="131"/>
      <c r="CH51" s="131"/>
      <c r="CI51" s="131"/>
      <c r="CJ51" s="131"/>
      <c r="CK51" s="131"/>
      <c r="CL51" s="131"/>
      <c r="CM51" s="131"/>
      <c r="CN51" s="131"/>
      <c r="CO51" s="131"/>
      <c r="CP51" s="131"/>
      <c r="CQ51" s="131"/>
      <c r="CR51" s="131"/>
      <c r="CS51" s="131"/>
      <c r="CT51" s="131"/>
      <c r="CU51" s="131"/>
      <c r="CV51" s="131"/>
      <c r="CW51" s="131"/>
      <c r="CX51" s="131"/>
      <c r="CY51" s="131"/>
      <c r="CZ51" s="131"/>
      <c r="DA51" s="131"/>
      <c r="DB51" s="131"/>
      <c r="DC51" s="131"/>
      <c r="DD51" s="131"/>
      <c r="DE51" s="131"/>
      <c r="DF51" s="131"/>
      <c r="DG51" s="131"/>
      <c r="DH51" s="131"/>
      <c r="DI51" s="131"/>
      <c r="DJ51" s="131"/>
      <c r="DK51" s="131"/>
      <c r="DL51" s="131"/>
      <c r="DM51" s="131"/>
      <c r="DN51" s="131"/>
      <c r="DO51" s="131"/>
      <c r="DP51" s="131"/>
      <c r="DQ51" s="131"/>
      <c r="DR51" s="131"/>
      <c r="DS51" s="131"/>
      <c r="DT51" s="131"/>
      <c r="DU51" s="131"/>
      <c r="DV51" s="131"/>
      <c r="DW51" s="131"/>
      <c r="DX51" s="131"/>
      <c r="DY51" s="131"/>
      <c r="DZ51" s="131"/>
      <c r="EA51" s="131"/>
      <c r="EB51" s="131"/>
      <c r="EC51" s="131"/>
      <c r="ED51" s="131"/>
      <c r="EE51" s="131"/>
      <c r="EF51" s="131"/>
      <c r="EG51" s="131"/>
      <c r="EH51" s="131"/>
      <c r="EI51" s="131"/>
      <c r="EJ51" s="131"/>
      <c r="EK51" s="131"/>
      <c r="EL51" s="131"/>
      <c r="EM51" s="131"/>
      <c r="EN51" s="131"/>
      <c r="EO51" s="131"/>
      <c r="EP51" s="131"/>
      <c r="EQ51" s="131"/>
      <c r="ER51" s="131"/>
      <c r="ES51" s="131"/>
      <c r="ET51" s="131"/>
      <c r="EU51" s="131"/>
      <c r="EV51" s="131"/>
      <c r="EW51" s="131"/>
      <c r="EX51" s="131"/>
      <c r="EY51" s="131"/>
      <c r="EZ51" s="131"/>
      <c r="FA51" s="131"/>
      <c r="FB51" s="131"/>
      <c r="FC51" s="131"/>
      <c r="FD51" s="131"/>
      <c r="FE51" s="131"/>
      <c r="FF51" s="131"/>
      <c r="FG51" s="131"/>
      <c r="FH51" s="131"/>
      <c r="FI51" s="131"/>
      <c r="FJ51" s="131"/>
      <c r="FK51" s="131"/>
      <c r="FL51" s="131"/>
      <c r="FM51" s="131"/>
      <c r="FN51" s="131"/>
      <c r="FO51" s="131"/>
      <c r="FP51" s="131"/>
      <c r="FQ51" s="131"/>
      <c r="FR51" s="131"/>
      <c r="FS51" s="131"/>
      <c r="FT51" s="131"/>
      <c r="FU51" s="131"/>
      <c r="FV51" s="131"/>
      <c r="FW51" s="131"/>
      <c r="FX51" s="131"/>
      <c r="FY51" s="131"/>
      <c r="FZ51" s="131"/>
      <c r="GA51" s="131"/>
      <c r="GB51" s="131"/>
      <c r="GC51" s="131"/>
      <c r="GD51" s="131"/>
      <c r="GE51" s="131"/>
      <c r="GF51" s="131"/>
      <c r="GG51" s="131"/>
      <c r="GH51" s="131"/>
      <c r="GI51" s="131"/>
      <c r="GJ51" s="131"/>
      <c r="GK51" s="131"/>
      <c r="GL51" s="131"/>
      <c r="GM51" s="131"/>
      <c r="GN51" s="131"/>
      <c r="GO51" s="131"/>
      <c r="GP51" s="131"/>
      <c r="GQ51" s="131"/>
      <c r="GR51" s="131"/>
      <c r="GS51" s="131"/>
      <c r="GT51" s="131"/>
      <c r="GU51" s="131"/>
      <c r="GV51" s="131"/>
      <c r="GW51" s="131"/>
      <c r="GX51" s="131"/>
      <c r="GY51" s="131"/>
    </row>
    <row r="52" spans="1:207" ht="16">
      <c r="A52" s="94" t="s">
        <v>105</v>
      </c>
      <c r="B52" s="132" t="s">
        <v>113</v>
      </c>
      <c r="C52" s="94" t="s">
        <v>114</v>
      </c>
      <c r="D52" s="199"/>
      <c r="E52" s="199"/>
      <c r="F52" s="200" t="s">
        <v>111</v>
      </c>
      <c r="G52" s="199"/>
      <c r="H52" s="199"/>
      <c r="I52" s="199"/>
      <c r="J52" s="138" t="s">
        <v>112</v>
      </c>
      <c r="K52" s="199"/>
      <c r="L52" s="131"/>
      <c r="M52" s="131"/>
      <c r="N52" s="230" t="s">
        <v>219</v>
      </c>
      <c r="O52" s="131"/>
      <c r="P52" s="131"/>
      <c r="Q52" s="131"/>
      <c r="R52" s="131"/>
      <c r="S52" s="131"/>
      <c r="T52" s="131"/>
      <c r="U52" s="131"/>
      <c r="V52" s="131"/>
      <c r="W52" s="131"/>
      <c r="X52" s="131"/>
      <c r="Y52" s="131"/>
      <c r="Z52" s="131"/>
      <c r="AA52" s="131"/>
      <c r="AB52" s="131"/>
      <c r="AC52" s="131"/>
      <c r="AD52" s="131"/>
      <c r="AE52" s="131"/>
      <c r="AF52" s="131"/>
      <c r="AG52" s="131"/>
      <c r="AH52" s="131"/>
      <c r="AI52" s="131"/>
      <c r="AJ52" s="131"/>
      <c r="AK52" s="131"/>
      <c r="AL52" s="131"/>
      <c r="AM52" s="131"/>
      <c r="AN52" s="131"/>
      <c r="AO52" s="131"/>
      <c r="AP52" s="131"/>
      <c r="AQ52" s="131"/>
      <c r="AR52" s="131"/>
      <c r="AS52" s="131"/>
      <c r="AT52" s="131"/>
      <c r="AU52" s="131"/>
      <c r="AV52" s="131"/>
      <c r="AW52" s="131"/>
      <c r="AX52" s="131"/>
      <c r="AY52" s="131"/>
      <c r="AZ52" s="131"/>
      <c r="BA52" s="131"/>
      <c r="BB52" s="131"/>
      <c r="BC52" s="131"/>
      <c r="BD52" s="131"/>
      <c r="BE52" s="131"/>
      <c r="BF52" s="131"/>
      <c r="BG52" s="131"/>
      <c r="BH52" s="131"/>
      <c r="BI52" s="131"/>
      <c r="BJ52" s="131"/>
      <c r="BK52" s="131"/>
      <c r="BL52" s="131"/>
      <c r="BM52" s="131"/>
      <c r="BN52" s="131"/>
      <c r="BO52" s="131"/>
      <c r="BP52" s="131"/>
      <c r="BQ52" s="131"/>
      <c r="BR52" s="131"/>
      <c r="BS52" s="131"/>
      <c r="BT52" s="131"/>
      <c r="BU52" s="131"/>
      <c r="BV52" s="131"/>
      <c r="BW52" s="131"/>
      <c r="BX52" s="131"/>
      <c r="BY52" s="131"/>
      <c r="BZ52" s="131"/>
      <c r="CA52" s="131"/>
      <c r="CB52" s="131"/>
      <c r="CC52" s="131"/>
      <c r="CD52" s="131"/>
      <c r="CE52" s="131"/>
      <c r="CF52" s="131"/>
      <c r="CG52" s="131"/>
      <c r="CH52" s="131"/>
      <c r="CI52" s="131"/>
      <c r="CJ52" s="131"/>
      <c r="CK52" s="131"/>
      <c r="CL52" s="131"/>
      <c r="CM52" s="131"/>
      <c r="CN52" s="131"/>
      <c r="CO52" s="131"/>
      <c r="CP52" s="131"/>
      <c r="CQ52" s="131"/>
      <c r="CR52" s="131"/>
      <c r="CS52" s="131"/>
      <c r="CT52" s="131"/>
      <c r="CU52" s="131"/>
      <c r="CV52" s="131"/>
      <c r="CW52" s="131"/>
      <c r="CX52" s="131"/>
      <c r="CY52" s="131"/>
      <c r="CZ52" s="131"/>
      <c r="DA52" s="131"/>
      <c r="DB52" s="131"/>
      <c r="DC52" s="131"/>
      <c r="DD52" s="131"/>
      <c r="DE52" s="131"/>
      <c r="DF52" s="131"/>
      <c r="DG52" s="131"/>
      <c r="DH52" s="131"/>
      <c r="DI52" s="131"/>
      <c r="DJ52" s="131"/>
      <c r="DK52" s="131"/>
      <c r="DL52" s="131"/>
      <c r="DM52" s="131"/>
      <c r="DN52" s="131"/>
      <c r="DO52" s="131"/>
      <c r="DP52" s="131"/>
      <c r="DQ52" s="131"/>
      <c r="DR52" s="131"/>
      <c r="DS52" s="131"/>
      <c r="DT52" s="131"/>
      <c r="DU52" s="131"/>
      <c r="DV52" s="131"/>
      <c r="DW52" s="131"/>
      <c r="DX52" s="131"/>
      <c r="DY52" s="131"/>
      <c r="DZ52" s="131"/>
      <c r="EA52" s="131"/>
      <c r="EB52" s="131"/>
      <c r="EC52" s="131"/>
      <c r="ED52" s="131"/>
      <c r="EE52" s="131"/>
      <c r="EF52" s="131"/>
      <c r="EG52" s="131"/>
      <c r="EH52" s="131"/>
      <c r="EI52" s="131"/>
      <c r="EJ52" s="131"/>
      <c r="EK52" s="131"/>
      <c r="EL52" s="131"/>
      <c r="EM52" s="131"/>
      <c r="EN52" s="131"/>
      <c r="EO52" s="131"/>
      <c r="EP52" s="131"/>
      <c r="EQ52" s="131"/>
      <c r="ER52" s="131"/>
      <c r="ES52" s="131"/>
      <c r="ET52" s="131"/>
      <c r="EU52" s="131"/>
      <c r="EV52" s="131"/>
      <c r="EW52" s="131"/>
      <c r="EX52" s="131"/>
      <c r="EY52" s="131"/>
      <c r="EZ52" s="131"/>
      <c r="FA52" s="131"/>
      <c r="FB52" s="131"/>
      <c r="FC52" s="131"/>
      <c r="FD52" s="131"/>
      <c r="FE52" s="131"/>
      <c r="FF52" s="131"/>
      <c r="FG52" s="131"/>
      <c r="FH52" s="131"/>
      <c r="FI52" s="131"/>
      <c r="FJ52" s="131"/>
      <c r="FK52" s="131"/>
      <c r="FL52" s="131"/>
      <c r="FM52" s="131"/>
      <c r="FN52" s="131"/>
      <c r="FO52" s="131"/>
      <c r="FP52" s="131"/>
      <c r="FQ52" s="131"/>
      <c r="FR52" s="131"/>
      <c r="FS52" s="131"/>
      <c r="FT52" s="131"/>
      <c r="FU52" s="131"/>
      <c r="FV52" s="131"/>
      <c r="FW52" s="131"/>
      <c r="FX52" s="131"/>
      <c r="FY52" s="131"/>
      <c r="FZ52" s="131"/>
      <c r="GA52" s="131"/>
      <c r="GB52" s="131"/>
      <c r="GC52" s="131"/>
      <c r="GD52" s="131"/>
      <c r="GE52" s="131"/>
      <c r="GF52" s="131"/>
      <c r="GG52" s="131"/>
      <c r="GH52" s="131"/>
      <c r="GI52" s="131"/>
      <c r="GJ52" s="131"/>
      <c r="GK52" s="131"/>
      <c r="GL52" s="131"/>
      <c r="GM52" s="131"/>
      <c r="GN52" s="131"/>
      <c r="GO52" s="131"/>
      <c r="GP52" s="131"/>
      <c r="GQ52" s="131"/>
      <c r="GR52" s="131"/>
      <c r="GS52" s="131"/>
      <c r="GT52" s="131"/>
      <c r="GU52" s="131"/>
      <c r="GV52" s="131"/>
      <c r="GW52" s="131"/>
      <c r="GX52" s="131"/>
      <c r="GY52" s="131"/>
    </row>
    <row r="53" spans="1:207" ht="16" customHeight="1">
      <c r="A53" s="94"/>
      <c r="B53" s="132"/>
      <c r="C53" s="94"/>
      <c r="D53" s="138"/>
      <c r="E53" s="138"/>
      <c r="F53" s="200"/>
      <c r="G53" s="138"/>
      <c r="H53" s="138"/>
      <c r="I53" s="138"/>
      <c r="J53" s="138"/>
      <c r="K53" s="138"/>
      <c r="L53" s="131"/>
      <c r="M53" s="131"/>
      <c r="N53" s="230" t="s">
        <v>222</v>
      </c>
      <c r="O53" s="230"/>
      <c r="P53" s="230"/>
      <c r="Q53" s="230"/>
      <c r="R53" s="230"/>
      <c r="S53" s="230"/>
      <c r="T53" s="230"/>
      <c r="U53" s="230"/>
      <c r="V53" s="230"/>
      <c r="W53" s="230"/>
      <c r="X53" s="230"/>
      <c r="Y53" s="131"/>
      <c r="Z53" s="131"/>
      <c r="AA53" s="131"/>
      <c r="AB53" s="131"/>
      <c r="AC53" s="131"/>
      <c r="AD53" s="131"/>
      <c r="AE53" s="131"/>
      <c r="AF53" s="131"/>
      <c r="AG53" s="131"/>
      <c r="AH53" s="131"/>
      <c r="AI53" s="131"/>
      <c r="AJ53" s="131"/>
      <c r="AK53" s="131"/>
      <c r="AL53" s="131"/>
      <c r="AM53" s="131"/>
      <c r="AN53" s="131"/>
      <c r="AO53" s="131"/>
      <c r="AP53" s="131"/>
      <c r="AQ53" s="131"/>
      <c r="AR53" s="131"/>
      <c r="AS53" s="131"/>
      <c r="AT53" s="131"/>
      <c r="AU53" s="131"/>
      <c r="AV53" s="131"/>
      <c r="AW53" s="131"/>
      <c r="AX53" s="131"/>
      <c r="AY53" s="131"/>
      <c r="AZ53" s="131"/>
      <c r="BA53" s="131"/>
      <c r="BB53" s="131"/>
      <c r="BC53" s="131"/>
      <c r="BD53" s="131"/>
      <c r="BE53" s="131"/>
      <c r="BF53" s="131"/>
      <c r="BG53" s="131"/>
      <c r="BH53" s="131"/>
      <c r="BI53" s="131"/>
      <c r="BJ53" s="131"/>
      <c r="BK53" s="131"/>
      <c r="BL53" s="131"/>
      <c r="BM53" s="131"/>
      <c r="BN53" s="131"/>
      <c r="BO53" s="131"/>
      <c r="BP53" s="131"/>
      <c r="BQ53" s="131"/>
      <c r="BR53" s="131"/>
      <c r="BS53" s="131"/>
      <c r="BT53" s="131"/>
      <c r="BU53" s="131"/>
      <c r="BV53" s="131"/>
      <c r="BW53" s="131"/>
      <c r="BX53" s="131"/>
      <c r="BY53" s="131"/>
      <c r="BZ53" s="131"/>
      <c r="CA53" s="131"/>
      <c r="CB53" s="131"/>
      <c r="CC53" s="131"/>
      <c r="CD53" s="131"/>
      <c r="CE53" s="131"/>
      <c r="CF53" s="131"/>
      <c r="CG53" s="131"/>
      <c r="CH53" s="131"/>
      <c r="CI53" s="131"/>
      <c r="CJ53" s="131"/>
      <c r="CK53" s="131"/>
      <c r="CL53" s="131"/>
      <c r="CM53" s="131"/>
      <c r="CN53" s="131"/>
      <c r="CO53" s="131"/>
      <c r="CP53" s="131"/>
      <c r="CQ53" s="131"/>
      <c r="CR53" s="131"/>
      <c r="CS53" s="131"/>
      <c r="CT53" s="131"/>
      <c r="CU53" s="131"/>
      <c r="CV53" s="131"/>
      <c r="CW53" s="131"/>
      <c r="CX53" s="131"/>
      <c r="CY53" s="131"/>
      <c r="CZ53" s="131"/>
      <c r="DA53" s="131"/>
      <c r="DB53" s="131"/>
      <c r="DC53" s="131"/>
      <c r="DD53" s="131"/>
      <c r="DE53" s="131"/>
      <c r="DF53" s="131"/>
      <c r="DG53" s="131"/>
      <c r="DH53" s="131"/>
      <c r="DI53" s="131"/>
      <c r="DJ53" s="131"/>
      <c r="DK53" s="131"/>
      <c r="DL53" s="131"/>
      <c r="DM53" s="131"/>
      <c r="DN53" s="131"/>
      <c r="DO53" s="131"/>
      <c r="DP53" s="131"/>
      <c r="DQ53" s="131"/>
      <c r="DR53" s="131"/>
      <c r="DS53" s="131"/>
      <c r="DT53" s="131"/>
      <c r="DU53" s="131"/>
      <c r="DV53" s="131"/>
      <c r="DW53" s="131"/>
      <c r="DX53" s="131"/>
      <c r="DY53" s="131"/>
      <c r="DZ53" s="131"/>
      <c r="EA53" s="131"/>
      <c r="EB53" s="131"/>
      <c r="EC53" s="131"/>
      <c r="ED53" s="131"/>
      <c r="EE53" s="131"/>
      <c r="EF53" s="131"/>
      <c r="EG53" s="131"/>
      <c r="EH53" s="131"/>
      <c r="EI53" s="131"/>
      <c r="EJ53" s="131"/>
      <c r="EK53" s="131"/>
      <c r="EL53" s="131"/>
      <c r="EM53" s="131"/>
      <c r="EN53" s="131"/>
      <c r="EO53" s="131"/>
      <c r="EP53" s="131"/>
      <c r="EQ53" s="131"/>
      <c r="ER53" s="131"/>
      <c r="ES53" s="131"/>
      <c r="ET53" s="131"/>
      <c r="EU53" s="131"/>
      <c r="EV53" s="131"/>
      <c r="EW53" s="131"/>
      <c r="EX53" s="131"/>
      <c r="EY53" s="131"/>
      <c r="EZ53" s="131"/>
      <c r="FA53" s="131"/>
      <c r="FB53" s="131"/>
      <c r="FC53" s="131"/>
      <c r="FD53" s="131"/>
      <c r="FE53" s="131"/>
      <c r="FF53" s="131"/>
      <c r="FG53" s="131"/>
      <c r="FH53" s="131"/>
      <c r="FI53" s="131"/>
      <c r="FJ53" s="131"/>
      <c r="FK53" s="131"/>
      <c r="FL53" s="131"/>
      <c r="FM53" s="131"/>
      <c r="FN53" s="131"/>
      <c r="FO53" s="131"/>
      <c r="FP53" s="131"/>
      <c r="FQ53" s="131"/>
      <c r="FR53" s="131"/>
      <c r="FS53" s="131"/>
      <c r="FT53" s="131"/>
      <c r="FU53" s="131"/>
      <c r="FV53" s="131"/>
      <c r="FW53" s="131"/>
      <c r="FX53" s="131"/>
      <c r="FY53" s="131"/>
      <c r="FZ53" s="131"/>
      <c r="GA53" s="131"/>
      <c r="GB53" s="131"/>
      <c r="GC53" s="131"/>
      <c r="GD53" s="131"/>
      <c r="GE53" s="131"/>
      <c r="GF53" s="131"/>
      <c r="GG53" s="131"/>
      <c r="GH53" s="131"/>
      <c r="GI53" s="131"/>
      <c r="GJ53" s="131"/>
      <c r="GK53" s="131"/>
      <c r="GL53" s="131"/>
      <c r="GM53" s="131"/>
      <c r="GN53" s="131"/>
      <c r="GO53" s="131"/>
      <c r="GP53" s="131"/>
      <c r="GQ53" s="131"/>
      <c r="GR53" s="131"/>
      <c r="GS53" s="131"/>
      <c r="GT53" s="131"/>
      <c r="GU53" s="131"/>
      <c r="GV53" s="131"/>
      <c r="GW53" s="131"/>
      <c r="GX53" s="131"/>
      <c r="GY53" s="131"/>
    </row>
    <row r="54" spans="1:207">
      <c r="A54" s="131"/>
      <c r="B54" s="131" t="s">
        <v>115</v>
      </c>
      <c r="C54" s="131"/>
      <c r="D54" s="131" t="s">
        <v>119</v>
      </c>
      <c r="E54" s="199"/>
      <c r="F54" s="199"/>
      <c r="G54" s="199"/>
      <c r="H54" s="131" t="s">
        <v>120</v>
      </c>
      <c r="I54" s="199"/>
      <c r="J54" s="94" t="s">
        <v>121</v>
      </c>
      <c r="K54" s="199"/>
      <c r="L54" s="131"/>
      <c r="M54" s="131"/>
      <c r="N54" s="131"/>
      <c r="O54" s="131"/>
      <c r="P54" s="131"/>
      <c r="Q54" s="131"/>
      <c r="R54" s="131"/>
      <c r="S54" s="131"/>
      <c r="T54" s="131"/>
      <c r="U54" s="131"/>
      <c r="V54" s="131"/>
      <c r="W54" s="131"/>
      <c r="X54" s="131"/>
      <c r="Y54" s="131"/>
      <c r="Z54" s="131"/>
      <c r="AA54" s="131"/>
      <c r="AB54" s="131"/>
      <c r="AC54" s="131"/>
      <c r="AD54" s="131"/>
      <c r="AE54" s="131"/>
      <c r="AF54" s="131"/>
      <c r="AG54" s="131"/>
      <c r="AH54" s="131"/>
      <c r="AI54" s="131"/>
      <c r="AJ54" s="131"/>
      <c r="AK54" s="131"/>
      <c r="AL54" s="131"/>
      <c r="AM54" s="131"/>
      <c r="AN54" s="131"/>
      <c r="AO54" s="131"/>
      <c r="AP54" s="131"/>
      <c r="AQ54" s="131"/>
      <c r="AR54" s="131"/>
      <c r="AS54" s="131"/>
      <c r="AT54" s="131"/>
      <c r="AU54" s="131"/>
      <c r="AV54" s="131"/>
      <c r="AW54" s="131"/>
      <c r="AX54" s="131"/>
      <c r="AY54" s="131"/>
      <c r="AZ54" s="131"/>
      <c r="BA54" s="131"/>
      <c r="BB54" s="131"/>
      <c r="BC54" s="131"/>
      <c r="BD54" s="131"/>
      <c r="BE54" s="131"/>
      <c r="BF54" s="131"/>
      <c r="BG54" s="131"/>
      <c r="BH54" s="131"/>
      <c r="BI54" s="131"/>
      <c r="BJ54" s="131"/>
      <c r="BK54" s="131"/>
      <c r="BL54" s="131"/>
      <c r="BM54" s="131"/>
      <c r="BN54" s="131"/>
      <c r="BO54" s="131"/>
      <c r="BP54" s="131"/>
      <c r="BQ54" s="131"/>
      <c r="BR54" s="131"/>
      <c r="BS54" s="131"/>
      <c r="BT54" s="131"/>
      <c r="BU54" s="131"/>
      <c r="BV54" s="131"/>
      <c r="BW54" s="131"/>
      <c r="BX54" s="131"/>
      <c r="BY54" s="131"/>
      <c r="BZ54" s="131"/>
      <c r="CA54" s="131"/>
      <c r="CB54" s="131"/>
      <c r="CC54" s="131"/>
      <c r="CD54" s="131"/>
      <c r="CE54" s="131"/>
      <c r="CF54" s="131"/>
      <c r="CG54" s="131"/>
      <c r="CH54" s="131"/>
      <c r="CI54" s="131"/>
      <c r="CJ54" s="131"/>
      <c r="CK54" s="131"/>
      <c r="CL54" s="131"/>
      <c r="CM54" s="131"/>
      <c r="CN54" s="131"/>
      <c r="CO54" s="131"/>
      <c r="CP54" s="131"/>
      <c r="CQ54" s="131"/>
      <c r="CR54" s="131"/>
      <c r="CS54" s="131"/>
      <c r="CT54" s="131"/>
      <c r="CU54" s="131"/>
      <c r="CV54" s="131"/>
      <c r="CW54" s="131"/>
      <c r="CX54" s="131"/>
      <c r="CY54" s="131"/>
      <c r="CZ54" s="131"/>
      <c r="DA54" s="131"/>
      <c r="DB54" s="131"/>
      <c r="DC54" s="131"/>
      <c r="DD54" s="131"/>
      <c r="DE54" s="131"/>
      <c r="DF54" s="131"/>
      <c r="DG54" s="131"/>
      <c r="DH54" s="131"/>
      <c r="DI54" s="131"/>
      <c r="DJ54" s="131"/>
      <c r="DK54" s="131"/>
      <c r="DL54" s="131"/>
      <c r="DM54" s="131"/>
      <c r="DN54" s="131"/>
      <c r="DO54" s="131"/>
      <c r="DP54" s="131"/>
      <c r="DQ54" s="131"/>
      <c r="DR54" s="131"/>
      <c r="DS54" s="131"/>
      <c r="DT54" s="131"/>
      <c r="DU54" s="131"/>
      <c r="DV54" s="131"/>
      <c r="DW54" s="131"/>
      <c r="DX54" s="131"/>
      <c r="DY54" s="131"/>
      <c r="DZ54" s="131"/>
      <c r="EA54" s="131"/>
      <c r="EB54" s="131"/>
      <c r="EC54" s="131"/>
      <c r="ED54" s="131"/>
      <c r="EE54" s="131"/>
      <c r="EF54" s="131"/>
      <c r="EG54" s="131"/>
      <c r="EH54" s="131"/>
      <c r="EI54" s="131"/>
      <c r="EJ54" s="131"/>
      <c r="EK54" s="131"/>
      <c r="EL54" s="131"/>
      <c r="EM54" s="131"/>
      <c r="EN54" s="131"/>
      <c r="EO54" s="131"/>
      <c r="EP54" s="131"/>
      <c r="EQ54" s="131"/>
      <c r="ER54" s="131"/>
      <c r="ES54" s="131"/>
      <c r="ET54" s="131"/>
      <c r="EU54" s="131"/>
      <c r="EV54" s="131"/>
      <c r="EW54" s="131"/>
      <c r="EX54" s="131"/>
      <c r="EY54" s="131"/>
      <c r="EZ54" s="131"/>
      <c r="FA54" s="131"/>
      <c r="FB54" s="131"/>
      <c r="FC54" s="131"/>
      <c r="FD54" s="131"/>
      <c r="FE54" s="131"/>
      <c r="FF54" s="131"/>
      <c r="FG54" s="131"/>
      <c r="FH54" s="131"/>
      <c r="FI54" s="131"/>
      <c r="FJ54" s="131"/>
      <c r="FK54" s="131"/>
      <c r="FL54" s="131"/>
      <c r="FM54" s="131"/>
      <c r="FN54" s="131"/>
      <c r="FO54" s="131"/>
      <c r="FP54" s="131"/>
      <c r="FQ54" s="131"/>
      <c r="FR54" s="131"/>
      <c r="FS54" s="131"/>
      <c r="FT54" s="131"/>
      <c r="FU54" s="131"/>
      <c r="FV54" s="131"/>
      <c r="FW54" s="131"/>
      <c r="FX54" s="131"/>
      <c r="FY54" s="131"/>
      <c r="FZ54" s="131"/>
      <c r="GA54" s="131"/>
      <c r="GB54" s="131"/>
      <c r="GC54" s="131"/>
      <c r="GD54" s="131"/>
      <c r="GE54" s="131"/>
      <c r="GF54" s="131"/>
      <c r="GG54" s="131"/>
      <c r="GH54" s="131"/>
      <c r="GI54" s="131"/>
      <c r="GJ54" s="131"/>
      <c r="GK54" s="131"/>
      <c r="GL54" s="131"/>
      <c r="GM54" s="131"/>
      <c r="GN54" s="131"/>
      <c r="GO54" s="131"/>
      <c r="GP54" s="131"/>
      <c r="GQ54" s="131"/>
      <c r="GR54" s="131"/>
      <c r="GS54" s="131"/>
      <c r="GT54" s="131"/>
      <c r="GU54" s="131"/>
      <c r="GV54" s="131"/>
      <c r="GW54" s="131"/>
      <c r="GX54" s="131"/>
      <c r="GY54" s="131"/>
    </row>
    <row r="55" spans="1:207" ht="16">
      <c r="A55" s="131"/>
      <c r="B55" s="131" t="s">
        <v>116</v>
      </c>
      <c r="C55" s="131"/>
      <c r="D55" s="131"/>
      <c r="E55" s="131"/>
      <c r="F55" s="131"/>
      <c r="G55" s="131"/>
      <c r="H55" s="131"/>
      <c r="I55" s="131"/>
      <c r="J55" s="131"/>
      <c r="K55" s="131"/>
      <c r="L55" s="131"/>
      <c r="M55" s="131"/>
      <c r="N55" s="230" t="s">
        <v>232</v>
      </c>
      <c r="O55" s="230"/>
      <c r="P55" s="230"/>
      <c r="Q55" s="230"/>
      <c r="R55" s="230"/>
      <c r="S55" s="230"/>
      <c r="T55" s="230"/>
      <c r="U55" s="230"/>
      <c r="V55" s="230"/>
      <c r="W55" s="230"/>
      <c r="X55" s="230"/>
      <c r="Y55" s="131"/>
      <c r="Z55" s="131"/>
      <c r="AA55" s="131"/>
      <c r="AB55" s="131"/>
      <c r="AC55" s="131"/>
      <c r="AD55" s="131"/>
      <c r="AE55" s="131"/>
      <c r="AF55" s="131"/>
      <c r="AG55" s="131"/>
      <c r="AH55" s="131"/>
      <c r="AI55" s="131"/>
      <c r="AJ55" s="131"/>
      <c r="AK55" s="131"/>
      <c r="AL55" s="131"/>
      <c r="AM55" s="131"/>
      <c r="AN55" s="131"/>
      <c r="AO55" s="131"/>
      <c r="AP55" s="131"/>
      <c r="AQ55" s="131"/>
      <c r="AR55" s="131"/>
      <c r="AS55" s="131"/>
      <c r="AT55" s="131"/>
      <c r="AU55" s="131"/>
      <c r="AV55" s="131"/>
      <c r="AW55" s="131"/>
      <c r="AX55" s="131"/>
      <c r="AY55" s="131"/>
      <c r="AZ55" s="131"/>
      <c r="BA55" s="131"/>
      <c r="BB55" s="131"/>
      <c r="BC55" s="131"/>
      <c r="BD55" s="131"/>
      <c r="BE55" s="131"/>
      <c r="BF55" s="131"/>
      <c r="BG55" s="131"/>
      <c r="BH55" s="131"/>
      <c r="BI55" s="131"/>
      <c r="BJ55" s="131"/>
      <c r="BK55" s="131"/>
      <c r="BL55" s="131"/>
      <c r="BM55" s="131"/>
      <c r="BN55" s="131"/>
      <c r="BO55" s="131"/>
      <c r="BP55" s="131"/>
      <c r="BQ55" s="131"/>
      <c r="BR55" s="131"/>
      <c r="BS55" s="131"/>
      <c r="BT55" s="131"/>
      <c r="BU55" s="131"/>
      <c r="BV55" s="131"/>
      <c r="BW55" s="131"/>
      <c r="BX55" s="131"/>
      <c r="BY55" s="131"/>
      <c r="BZ55" s="131"/>
      <c r="CA55" s="131"/>
      <c r="CB55" s="131"/>
      <c r="CC55" s="131"/>
      <c r="CD55" s="131"/>
      <c r="CE55" s="131"/>
      <c r="CF55" s="131"/>
      <c r="CG55" s="131"/>
      <c r="CH55" s="131"/>
      <c r="CI55" s="131"/>
      <c r="CJ55" s="131"/>
      <c r="CK55" s="131"/>
      <c r="CL55" s="131"/>
      <c r="CM55" s="131"/>
      <c r="CN55" s="131"/>
      <c r="CO55" s="131"/>
      <c r="CP55" s="131"/>
      <c r="CQ55" s="131"/>
      <c r="CR55" s="131"/>
      <c r="CS55" s="131"/>
      <c r="CT55" s="131"/>
      <c r="CU55" s="131"/>
      <c r="CV55" s="131"/>
      <c r="CW55" s="131"/>
      <c r="CX55" s="131"/>
      <c r="CY55" s="131"/>
      <c r="CZ55" s="131"/>
      <c r="DA55" s="131"/>
      <c r="DB55" s="131"/>
      <c r="DC55" s="131"/>
      <c r="DD55" s="131"/>
      <c r="DE55" s="131"/>
      <c r="DF55" s="131"/>
      <c r="DG55" s="131"/>
      <c r="DH55" s="131"/>
      <c r="DI55" s="131"/>
      <c r="DJ55" s="131"/>
      <c r="DK55" s="131"/>
      <c r="DL55" s="131"/>
      <c r="DM55" s="131"/>
      <c r="DN55" s="131"/>
      <c r="DO55" s="131"/>
      <c r="DP55" s="131"/>
      <c r="DQ55" s="131"/>
      <c r="DR55" s="131"/>
      <c r="DS55" s="131"/>
      <c r="DT55" s="131"/>
      <c r="DU55" s="131"/>
      <c r="DV55" s="131"/>
      <c r="DW55" s="131"/>
      <c r="DX55" s="131"/>
      <c r="DY55" s="131"/>
      <c r="DZ55" s="131"/>
      <c r="EA55" s="131"/>
      <c r="EB55" s="131"/>
      <c r="EC55" s="131"/>
      <c r="ED55" s="131"/>
      <c r="EE55" s="131"/>
      <c r="EF55" s="131"/>
      <c r="EG55" s="131"/>
      <c r="EH55" s="131"/>
      <c r="EI55" s="131"/>
      <c r="EJ55" s="131"/>
      <c r="EK55" s="131"/>
      <c r="EL55" s="131"/>
      <c r="EM55" s="131"/>
      <c r="EN55" s="131"/>
      <c r="EO55" s="131"/>
      <c r="EP55" s="131"/>
      <c r="EQ55" s="131"/>
      <c r="ER55" s="131"/>
      <c r="ES55" s="131"/>
      <c r="ET55" s="131"/>
      <c r="EU55" s="131"/>
      <c r="EV55" s="131"/>
      <c r="EW55" s="131"/>
      <c r="EX55" s="131"/>
      <c r="EY55" s="131"/>
      <c r="EZ55" s="131"/>
      <c r="FA55" s="131"/>
      <c r="FB55" s="131"/>
      <c r="FC55" s="131"/>
      <c r="FD55" s="131"/>
      <c r="FE55" s="131"/>
      <c r="FF55" s="131"/>
      <c r="FG55" s="131"/>
      <c r="FH55" s="131"/>
      <c r="FI55" s="131"/>
      <c r="FJ55" s="131"/>
      <c r="FK55" s="131"/>
      <c r="FL55" s="131"/>
      <c r="FM55" s="131"/>
      <c r="FN55" s="131"/>
      <c r="FO55" s="131"/>
      <c r="FP55" s="131"/>
      <c r="FQ55" s="131"/>
      <c r="FR55" s="131"/>
      <c r="FS55" s="131"/>
      <c r="FT55" s="131"/>
      <c r="FU55" s="131"/>
      <c r="FV55" s="131"/>
      <c r="FW55" s="131"/>
      <c r="FX55" s="131"/>
      <c r="FY55" s="131"/>
      <c r="FZ55" s="131"/>
      <c r="GA55" s="131"/>
      <c r="GB55" s="131"/>
      <c r="GC55" s="131"/>
      <c r="GD55" s="131"/>
      <c r="GE55" s="131"/>
      <c r="GF55" s="131"/>
      <c r="GG55" s="131"/>
      <c r="GH55" s="131"/>
      <c r="GI55" s="131"/>
      <c r="GJ55" s="131"/>
      <c r="GK55" s="131"/>
      <c r="GL55" s="131"/>
      <c r="GM55" s="131"/>
      <c r="GN55" s="131"/>
      <c r="GO55" s="131"/>
      <c r="GP55" s="131"/>
      <c r="GQ55" s="131"/>
      <c r="GR55" s="131"/>
      <c r="GS55" s="131"/>
      <c r="GT55" s="131"/>
      <c r="GU55" s="131"/>
      <c r="GV55" s="131"/>
      <c r="GW55" s="131"/>
      <c r="GX55" s="131"/>
      <c r="GY55" s="131"/>
    </row>
    <row r="56" spans="1:207" ht="16">
      <c r="A56" s="131"/>
      <c r="B56" s="201" t="s">
        <v>203</v>
      </c>
      <c r="C56" s="131"/>
      <c r="D56" s="131"/>
      <c r="E56" s="131"/>
      <c r="F56" s="131"/>
      <c r="G56" s="131"/>
      <c r="H56" s="131"/>
      <c r="I56" s="131"/>
      <c r="J56" s="131"/>
      <c r="K56" s="131"/>
      <c r="L56" s="131"/>
      <c r="M56" s="131"/>
      <c r="N56" s="230" t="s">
        <v>233</v>
      </c>
      <c r="O56" s="230"/>
      <c r="P56" s="230"/>
      <c r="Q56" s="230"/>
      <c r="R56" s="230"/>
      <c r="S56" s="230"/>
      <c r="T56" s="230"/>
      <c r="U56" s="230"/>
      <c r="V56" s="230"/>
      <c r="W56" s="230"/>
      <c r="X56" s="230"/>
      <c r="Y56" s="131"/>
      <c r="Z56" s="131"/>
      <c r="AA56" s="131"/>
      <c r="AB56" s="131"/>
      <c r="AC56" s="131"/>
      <c r="AD56" s="131"/>
      <c r="AE56" s="131"/>
      <c r="AF56" s="131"/>
      <c r="AG56" s="131"/>
      <c r="AH56" s="131"/>
      <c r="AI56" s="131"/>
      <c r="AJ56" s="131"/>
      <c r="AK56" s="131"/>
      <c r="AL56" s="131"/>
      <c r="AM56" s="131"/>
      <c r="AN56" s="131"/>
      <c r="AO56" s="131"/>
      <c r="AP56" s="131"/>
      <c r="AQ56" s="131"/>
      <c r="AR56" s="131"/>
      <c r="AS56" s="131"/>
      <c r="AT56" s="131"/>
      <c r="AU56" s="131"/>
      <c r="AV56" s="131"/>
      <c r="AW56" s="131"/>
      <c r="AX56" s="131"/>
      <c r="AY56" s="131"/>
      <c r="AZ56" s="131"/>
      <c r="BA56" s="131"/>
      <c r="BB56" s="131"/>
      <c r="BC56" s="131"/>
      <c r="BD56" s="131"/>
      <c r="BE56" s="131"/>
      <c r="BF56" s="131"/>
      <c r="BG56" s="131"/>
      <c r="BH56" s="131"/>
      <c r="BI56" s="131"/>
      <c r="BJ56" s="131"/>
      <c r="BK56" s="131"/>
      <c r="BL56" s="131"/>
      <c r="BM56" s="131"/>
      <c r="BN56" s="131"/>
      <c r="BO56" s="131"/>
      <c r="BP56" s="131"/>
      <c r="BQ56" s="131"/>
      <c r="BR56" s="131"/>
      <c r="BS56" s="131"/>
      <c r="BT56" s="131"/>
      <c r="BU56" s="131"/>
      <c r="BV56" s="131"/>
      <c r="BW56" s="131"/>
      <c r="BX56" s="131"/>
      <c r="BY56" s="131"/>
      <c r="BZ56" s="131"/>
      <c r="CA56" s="131"/>
      <c r="CB56" s="131"/>
      <c r="CC56" s="131"/>
      <c r="CD56" s="131"/>
      <c r="CE56" s="131"/>
      <c r="CF56" s="131"/>
      <c r="CG56" s="131"/>
      <c r="CH56" s="131"/>
      <c r="CI56" s="131"/>
      <c r="CJ56" s="131"/>
      <c r="CK56" s="131"/>
      <c r="CL56" s="131"/>
      <c r="CM56" s="131"/>
      <c r="CN56" s="131"/>
      <c r="CO56" s="131"/>
      <c r="CP56" s="131"/>
      <c r="CQ56" s="131"/>
      <c r="CR56" s="131"/>
      <c r="CS56" s="131"/>
      <c r="CT56" s="131"/>
      <c r="CU56" s="131"/>
      <c r="CV56" s="131"/>
      <c r="CW56" s="131"/>
      <c r="CX56" s="131"/>
      <c r="CY56" s="131"/>
      <c r="CZ56" s="131"/>
      <c r="DA56" s="131"/>
      <c r="DB56" s="131"/>
      <c r="DC56" s="131"/>
      <c r="DD56" s="131"/>
      <c r="DE56" s="131"/>
      <c r="DF56" s="131"/>
      <c r="DG56" s="131"/>
      <c r="DH56" s="131"/>
      <c r="DI56" s="131"/>
      <c r="DJ56" s="131"/>
      <c r="DK56" s="131"/>
      <c r="DL56" s="131"/>
      <c r="DM56" s="131"/>
      <c r="DN56" s="131"/>
      <c r="DO56" s="131"/>
      <c r="DP56" s="131"/>
      <c r="DQ56" s="131"/>
      <c r="DR56" s="131"/>
      <c r="DS56" s="131"/>
      <c r="DT56" s="131"/>
      <c r="DU56" s="131"/>
      <c r="DV56" s="131"/>
      <c r="DW56" s="131"/>
      <c r="DX56" s="131"/>
      <c r="DY56" s="131"/>
      <c r="DZ56" s="131"/>
      <c r="EA56" s="131"/>
      <c r="EB56" s="131"/>
      <c r="EC56" s="131"/>
      <c r="ED56" s="131"/>
      <c r="EE56" s="131"/>
      <c r="EF56" s="131"/>
      <c r="EG56" s="131"/>
      <c r="EH56" s="131"/>
      <c r="EI56" s="131"/>
      <c r="EJ56" s="131"/>
      <c r="EK56" s="131"/>
      <c r="EL56" s="131"/>
      <c r="EM56" s="131"/>
      <c r="EN56" s="131"/>
      <c r="EO56" s="131"/>
      <c r="EP56" s="131"/>
      <c r="EQ56" s="131"/>
      <c r="ER56" s="131"/>
      <c r="ES56" s="131"/>
      <c r="ET56" s="131"/>
      <c r="EU56" s="131"/>
      <c r="EV56" s="131"/>
      <c r="EW56" s="131"/>
      <c r="EX56" s="131"/>
      <c r="EY56" s="131"/>
      <c r="EZ56" s="131"/>
      <c r="FA56" s="131"/>
      <c r="FB56" s="131"/>
      <c r="FC56" s="131"/>
      <c r="FD56" s="131"/>
      <c r="FE56" s="131"/>
      <c r="FF56" s="131"/>
      <c r="FG56" s="131"/>
      <c r="FH56" s="131"/>
      <c r="FI56" s="131"/>
      <c r="FJ56" s="131"/>
      <c r="FK56" s="131"/>
      <c r="FL56" s="131"/>
      <c r="FM56" s="131"/>
      <c r="FN56" s="131"/>
      <c r="FO56" s="131"/>
      <c r="FP56" s="131"/>
      <c r="FQ56" s="131"/>
      <c r="FR56" s="131"/>
      <c r="FS56" s="131"/>
      <c r="FT56" s="131"/>
      <c r="FU56" s="131"/>
      <c r="FV56" s="131"/>
      <c r="FW56" s="131"/>
      <c r="FX56" s="131"/>
      <c r="FY56" s="131"/>
      <c r="FZ56" s="131"/>
      <c r="GA56" s="131"/>
      <c r="GB56" s="131"/>
      <c r="GC56" s="131"/>
      <c r="GD56" s="131"/>
      <c r="GE56" s="131"/>
      <c r="GF56" s="131"/>
      <c r="GG56" s="131"/>
      <c r="GH56" s="131"/>
      <c r="GI56" s="131"/>
      <c r="GJ56" s="131"/>
      <c r="GK56" s="131"/>
      <c r="GL56" s="131"/>
      <c r="GM56" s="131"/>
      <c r="GN56" s="131"/>
      <c r="GO56" s="131"/>
      <c r="GP56" s="131"/>
      <c r="GQ56" s="131"/>
      <c r="GR56" s="131"/>
      <c r="GS56" s="131"/>
      <c r="GT56" s="131"/>
      <c r="GU56" s="131"/>
      <c r="GV56" s="131"/>
      <c r="GW56" s="131"/>
      <c r="GX56" s="131"/>
      <c r="GY56" s="131"/>
    </row>
    <row r="57" spans="1:207" ht="16">
      <c r="A57" s="131"/>
      <c r="B57" s="201"/>
      <c r="C57" s="131"/>
      <c r="D57" s="131"/>
      <c r="E57" s="131"/>
      <c r="F57" s="131"/>
      <c r="G57" s="131"/>
      <c r="H57" s="131"/>
      <c r="I57" s="131"/>
      <c r="J57" s="131"/>
      <c r="K57" s="131"/>
      <c r="L57" s="131"/>
      <c r="M57" s="131"/>
      <c r="N57" s="230"/>
      <c r="O57" s="230"/>
      <c r="P57" s="230"/>
      <c r="Q57" s="230"/>
      <c r="R57" s="230"/>
      <c r="S57" s="230"/>
      <c r="T57" s="230"/>
      <c r="U57" s="230"/>
      <c r="V57" s="230"/>
      <c r="W57" s="230"/>
      <c r="X57" s="233"/>
      <c r="Y57" s="131"/>
      <c r="Z57" s="131"/>
      <c r="AA57" s="131"/>
      <c r="AB57" s="131"/>
      <c r="AC57" s="131"/>
      <c r="AD57" s="131"/>
      <c r="AE57" s="131"/>
      <c r="AF57" s="131"/>
      <c r="AG57" s="131"/>
      <c r="AH57" s="131"/>
      <c r="AI57" s="131"/>
      <c r="AJ57" s="131"/>
      <c r="AK57" s="131"/>
      <c r="AL57" s="131"/>
      <c r="AM57" s="131"/>
      <c r="AN57" s="131"/>
      <c r="AO57" s="131"/>
      <c r="AP57" s="131"/>
      <c r="AQ57" s="131"/>
      <c r="AR57" s="131"/>
      <c r="AS57" s="131"/>
      <c r="AT57" s="131"/>
      <c r="AU57" s="131"/>
      <c r="AV57" s="131"/>
      <c r="AW57" s="131"/>
      <c r="AX57" s="131"/>
      <c r="AY57" s="131"/>
      <c r="AZ57" s="131"/>
      <c r="BA57" s="131"/>
      <c r="BB57" s="131"/>
      <c r="BC57" s="131"/>
      <c r="BD57" s="131"/>
      <c r="BE57" s="131"/>
      <c r="BF57" s="131"/>
      <c r="BG57" s="131"/>
      <c r="BH57" s="131"/>
      <c r="BI57" s="131"/>
      <c r="BJ57" s="131"/>
      <c r="BK57" s="131"/>
      <c r="BL57" s="131"/>
      <c r="BM57" s="131"/>
      <c r="BN57" s="131"/>
      <c r="BO57" s="131"/>
      <c r="BP57" s="131"/>
      <c r="BQ57" s="131"/>
      <c r="BR57" s="131"/>
      <c r="BS57" s="131"/>
      <c r="BT57" s="131"/>
      <c r="BU57" s="131"/>
      <c r="BV57" s="131"/>
      <c r="BW57" s="131"/>
      <c r="BX57" s="131"/>
      <c r="BY57" s="131"/>
      <c r="BZ57" s="131"/>
      <c r="CA57" s="131"/>
      <c r="CB57" s="131"/>
      <c r="CC57" s="131"/>
      <c r="CD57" s="131"/>
      <c r="CE57" s="131"/>
      <c r="CF57" s="131"/>
      <c r="CG57" s="131"/>
      <c r="CH57" s="131"/>
      <c r="CI57" s="131"/>
      <c r="CJ57" s="131"/>
      <c r="CK57" s="131"/>
      <c r="CL57" s="131"/>
      <c r="CM57" s="131"/>
      <c r="CN57" s="131"/>
      <c r="CO57" s="131"/>
      <c r="CP57" s="131"/>
      <c r="CQ57" s="131"/>
      <c r="CR57" s="131"/>
      <c r="CS57" s="131"/>
      <c r="CT57" s="131"/>
      <c r="CU57" s="131"/>
      <c r="CV57" s="131"/>
      <c r="CW57" s="131"/>
      <c r="CX57" s="131"/>
      <c r="CY57" s="131"/>
      <c r="CZ57" s="131"/>
      <c r="DA57" s="131"/>
      <c r="DB57" s="131"/>
      <c r="DC57" s="131"/>
      <c r="DD57" s="131"/>
      <c r="DE57" s="131"/>
      <c r="DF57" s="131"/>
      <c r="DG57" s="131"/>
      <c r="DH57" s="131"/>
      <c r="DI57" s="131"/>
      <c r="DJ57" s="131"/>
      <c r="DK57" s="131"/>
      <c r="DL57" s="131"/>
      <c r="DM57" s="131"/>
      <c r="DN57" s="131"/>
      <c r="DO57" s="131"/>
      <c r="DP57" s="131"/>
      <c r="DQ57" s="131"/>
      <c r="DR57" s="131"/>
      <c r="DS57" s="131"/>
      <c r="DT57" s="131"/>
      <c r="DU57" s="131"/>
      <c r="DV57" s="131"/>
      <c r="DW57" s="131"/>
      <c r="DX57" s="131"/>
      <c r="DY57" s="131"/>
      <c r="DZ57" s="131"/>
      <c r="EA57" s="131"/>
      <c r="EB57" s="131"/>
      <c r="EC57" s="131"/>
      <c r="ED57" s="131"/>
      <c r="EE57" s="131"/>
      <c r="EF57" s="131"/>
      <c r="EG57" s="131"/>
      <c r="EH57" s="131"/>
      <c r="EI57" s="131"/>
      <c r="EJ57" s="131"/>
      <c r="EK57" s="131"/>
      <c r="EL57" s="131"/>
      <c r="EM57" s="131"/>
      <c r="EN57" s="131"/>
      <c r="EO57" s="131"/>
      <c r="EP57" s="131"/>
      <c r="EQ57" s="131"/>
      <c r="ER57" s="131"/>
      <c r="ES57" s="131"/>
      <c r="ET57" s="131"/>
      <c r="EU57" s="131"/>
      <c r="EV57" s="131"/>
      <c r="EW57" s="131"/>
      <c r="EX57" s="131"/>
      <c r="EY57" s="131"/>
      <c r="EZ57" s="131"/>
      <c r="FA57" s="131"/>
      <c r="FB57" s="131"/>
      <c r="FC57" s="131"/>
      <c r="FD57" s="131"/>
      <c r="FE57" s="131"/>
      <c r="FF57" s="131"/>
      <c r="FG57" s="131"/>
      <c r="FH57" s="131"/>
      <c r="FI57" s="131"/>
      <c r="FJ57" s="131"/>
      <c r="FK57" s="131"/>
      <c r="FL57" s="131"/>
      <c r="FM57" s="131"/>
      <c r="FN57" s="131"/>
      <c r="FO57" s="131"/>
      <c r="FP57" s="131"/>
      <c r="FQ57" s="131"/>
      <c r="FR57" s="131"/>
      <c r="FS57" s="131"/>
      <c r="FT57" s="131"/>
      <c r="FU57" s="131"/>
      <c r="FV57" s="131"/>
      <c r="FW57" s="131"/>
      <c r="FX57" s="131"/>
      <c r="FY57" s="131"/>
      <c r="FZ57" s="131"/>
      <c r="GA57" s="131"/>
      <c r="GB57" s="131"/>
      <c r="GC57" s="131"/>
      <c r="GD57" s="131"/>
      <c r="GE57" s="131"/>
      <c r="GF57" s="131"/>
      <c r="GG57" s="131"/>
      <c r="GH57" s="131"/>
      <c r="GI57" s="131"/>
      <c r="GJ57" s="131"/>
      <c r="GK57" s="131"/>
      <c r="GL57" s="131"/>
      <c r="GM57" s="131"/>
      <c r="GN57" s="131"/>
      <c r="GO57" s="131"/>
      <c r="GP57" s="131"/>
      <c r="GQ57" s="131"/>
      <c r="GR57" s="131"/>
      <c r="GS57" s="131"/>
      <c r="GT57" s="131"/>
      <c r="GU57" s="131"/>
      <c r="GV57" s="131"/>
      <c r="GW57" s="131"/>
      <c r="GX57" s="131"/>
      <c r="GY57" s="131"/>
    </row>
    <row r="58" spans="1:207" ht="16">
      <c r="A58" s="131"/>
      <c r="B58" s="131"/>
      <c r="C58" s="131"/>
      <c r="D58" s="131"/>
      <c r="E58" s="131"/>
      <c r="F58" s="131"/>
      <c r="G58" s="131"/>
      <c r="H58" s="131"/>
      <c r="I58" s="131"/>
      <c r="J58" s="131"/>
      <c r="K58" s="131"/>
      <c r="L58" s="131"/>
      <c r="M58" s="131"/>
      <c r="N58" s="230"/>
      <c r="O58" s="230"/>
      <c r="P58" s="230"/>
      <c r="Q58" s="230"/>
      <c r="R58" s="230"/>
      <c r="S58" s="230"/>
      <c r="T58" s="230"/>
      <c r="U58" s="230"/>
      <c r="V58" s="230"/>
      <c r="W58" s="230"/>
      <c r="X58" s="230"/>
      <c r="Y58" s="131"/>
      <c r="Z58" s="131"/>
      <c r="AA58" s="131"/>
      <c r="AB58" s="131"/>
      <c r="AC58" s="131"/>
      <c r="AD58" s="131"/>
      <c r="AE58" s="131"/>
      <c r="AF58" s="131"/>
      <c r="AG58" s="131"/>
      <c r="AH58" s="131"/>
      <c r="AI58" s="131"/>
      <c r="AJ58" s="131"/>
      <c r="AK58" s="131"/>
      <c r="AL58" s="131"/>
      <c r="AM58" s="131"/>
      <c r="AN58" s="131"/>
      <c r="AO58" s="131"/>
      <c r="AP58" s="131"/>
      <c r="AQ58" s="131"/>
      <c r="AR58" s="131"/>
      <c r="AS58" s="131"/>
      <c r="AT58" s="131"/>
      <c r="AU58" s="131"/>
      <c r="AV58" s="131"/>
      <c r="AW58" s="131"/>
      <c r="AX58" s="131"/>
      <c r="AY58" s="131"/>
      <c r="AZ58" s="131"/>
      <c r="BA58" s="131"/>
      <c r="BB58" s="131"/>
      <c r="BC58" s="131"/>
      <c r="BD58" s="131"/>
      <c r="BE58" s="131"/>
      <c r="BF58" s="131"/>
      <c r="BG58" s="131"/>
      <c r="BH58" s="131"/>
      <c r="BI58" s="131"/>
      <c r="BJ58" s="131"/>
      <c r="BK58" s="131"/>
      <c r="BL58" s="131"/>
      <c r="BM58" s="131"/>
      <c r="BN58" s="131"/>
      <c r="BO58" s="131"/>
      <c r="BP58" s="131"/>
      <c r="BQ58" s="131"/>
      <c r="BR58" s="131"/>
      <c r="BS58" s="131"/>
      <c r="BT58" s="131"/>
      <c r="BU58" s="131"/>
      <c r="BV58" s="131"/>
      <c r="BW58" s="131"/>
      <c r="BX58" s="131"/>
      <c r="BY58" s="131"/>
      <c r="BZ58" s="131"/>
      <c r="CA58" s="131"/>
      <c r="CB58" s="131"/>
      <c r="CC58" s="131"/>
      <c r="CD58" s="131"/>
      <c r="CE58" s="131"/>
      <c r="CF58" s="131"/>
      <c r="CG58" s="131"/>
      <c r="CH58" s="131"/>
      <c r="CI58" s="131"/>
      <c r="CJ58" s="131"/>
      <c r="CK58" s="131"/>
      <c r="CL58" s="131"/>
      <c r="CM58" s="131"/>
      <c r="CN58" s="131"/>
      <c r="CO58" s="131"/>
      <c r="CP58" s="131"/>
      <c r="CQ58" s="131"/>
      <c r="CR58" s="131"/>
      <c r="CS58" s="131"/>
      <c r="CT58" s="131"/>
      <c r="CU58" s="131"/>
      <c r="CV58" s="131"/>
      <c r="CW58" s="131"/>
      <c r="CX58" s="131"/>
      <c r="CY58" s="131"/>
      <c r="CZ58" s="131"/>
      <c r="DA58" s="131"/>
      <c r="DB58" s="131"/>
      <c r="DC58" s="131"/>
      <c r="DD58" s="131"/>
      <c r="DE58" s="131"/>
      <c r="DF58" s="131"/>
      <c r="DG58" s="131"/>
      <c r="DH58" s="131"/>
      <c r="DI58" s="131"/>
      <c r="DJ58" s="131"/>
      <c r="DK58" s="131"/>
      <c r="DL58" s="131"/>
      <c r="DM58" s="131"/>
      <c r="DN58" s="131"/>
      <c r="DO58" s="131"/>
      <c r="DP58" s="131"/>
      <c r="DQ58" s="131"/>
      <c r="DR58" s="131"/>
      <c r="DS58" s="131"/>
      <c r="DT58" s="131"/>
      <c r="DU58" s="131"/>
      <c r="DV58" s="131"/>
      <c r="DW58" s="131"/>
      <c r="DX58" s="131"/>
      <c r="DY58" s="131"/>
      <c r="DZ58" s="131"/>
      <c r="EA58" s="131"/>
      <c r="EB58" s="131"/>
      <c r="EC58" s="131"/>
      <c r="ED58" s="131"/>
      <c r="EE58" s="131"/>
      <c r="EF58" s="131"/>
      <c r="EG58" s="131"/>
      <c r="EH58" s="131"/>
      <c r="EI58" s="131"/>
      <c r="EJ58" s="131"/>
      <c r="EK58" s="131"/>
      <c r="EL58" s="131"/>
      <c r="EM58" s="131"/>
      <c r="EN58" s="131"/>
      <c r="EO58" s="131"/>
      <c r="EP58" s="131"/>
      <c r="EQ58" s="131"/>
      <c r="ER58" s="131"/>
      <c r="ES58" s="131"/>
      <c r="ET58" s="131"/>
      <c r="EU58" s="131"/>
      <c r="EV58" s="131"/>
      <c r="EW58" s="131"/>
      <c r="EX58" s="131"/>
      <c r="EY58" s="131"/>
      <c r="EZ58" s="131"/>
      <c r="FA58" s="131"/>
      <c r="FB58" s="131"/>
      <c r="FC58" s="131"/>
      <c r="FD58" s="131"/>
      <c r="FE58" s="131"/>
      <c r="FF58" s="131"/>
      <c r="FG58" s="131"/>
      <c r="FH58" s="131"/>
      <c r="FI58" s="131"/>
      <c r="FJ58" s="131"/>
      <c r="FK58" s="131"/>
      <c r="FL58" s="131"/>
      <c r="FM58" s="131"/>
      <c r="FN58" s="131"/>
      <c r="FO58" s="131"/>
      <c r="FP58" s="131"/>
      <c r="FQ58" s="131"/>
      <c r="FR58" s="131"/>
      <c r="FS58" s="131"/>
      <c r="FT58" s="131"/>
      <c r="FU58" s="131"/>
      <c r="FV58" s="131"/>
      <c r="FW58" s="131"/>
      <c r="FX58" s="131"/>
      <c r="FY58" s="131"/>
      <c r="FZ58" s="131"/>
      <c r="GA58" s="131"/>
      <c r="GB58" s="131"/>
      <c r="GC58" s="131"/>
      <c r="GD58" s="131"/>
      <c r="GE58" s="131"/>
      <c r="GF58" s="131"/>
      <c r="GG58" s="131"/>
      <c r="GH58" s="131"/>
      <c r="GI58" s="131"/>
      <c r="GJ58" s="131"/>
      <c r="GK58" s="131"/>
      <c r="GL58" s="131"/>
      <c r="GM58" s="131"/>
      <c r="GN58" s="131"/>
      <c r="GO58" s="131"/>
      <c r="GP58" s="131"/>
      <c r="GQ58" s="131"/>
      <c r="GR58" s="131"/>
      <c r="GS58" s="131"/>
      <c r="GT58" s="131"/>
      <c r="GU58" s="131"/>
      <c r="GV58" s="131"/>
      <c r="GW58" s="131"/>
      <c r="GX58" s="131"/>
      <c r="GY58" s="131"/>
    </row>
    <row r="59" spans="1:207">
      <c r="A59" s="94" t="s">
        <v>105</v>
      </c>
      <c r="B59" s="132" t="s">
        <v>122</v>
      </c>
      <c r="C59" s="285" t="s">
        <v>123</v>
      </c>
      <c r="D59" s="285"/>
      <c r="E59" s="285"/>
      <c r="F59" s="285"/>
      <c r="G59" s="285"/>
      <c r="H59" s="285"/>
      <c r="I59" s="285"/>
      <c r="J59" s="285"/>
      <c r="K59" s="285"/>
      <c r="L59" s="131"/>
      <c r="M59" s="131"/>
      <c r="N59" s="131"/>
      <c r="O59" s="131"/>
      <c r="P59" s="131"/>
      <c r="Q59" s="131"/>
      <c r="R59" s="131"/>
      <c r="S59" s="131"/>
      <c r="T59" s="131"/>
      <c r="U59" s="131"/>
      <c r="V59" s="131"/>
      <c r="W59" s="131"/>
      <c r="X59" s="131"/>
      <c r="Y59" s="131"/>
      <c r="Z59" s="131"/>
      <c r="AA59" s="131"/>
      <c r="AB59" s="131"/>
      <c r="AC59" s="131"/>
      <c r="AD59" s="131"/>
      <c r="AE59" s="131"/>
      <c r="AF59" s="131"/>
      <c r="AG59" s="131"/>
      <c r="AH59" s="131"/>
      <c r="AI59" s="131"/>
      <c r="AJ59" s="131"/>
      <c r="AK59" s="131"/>
      <c r="AL59" s="131"/>
      <c r="AM59" s="131"/>
      <c r="AN59" s="131"/>
      <c r="AO59" s="131"/>
      <c r="AP59" s="131"/>
      <c r="AQ59" s="131"/>
      <c r="AR59" s="131"/>
      <c r="AS59" s="131"/>
      <c r="AT59" s="131"/>
      <c r="AU59" s="131"/>
      <c r="AV59" s="131"/>
      <c r="AW59" s="131"/>
      <c r="AX59" s="131"/>
      <c r="AY59" s="131"/>
      <c r="AZ59" s="131"/>
      <c r="BA59" s="131"/>
      <c r="BB59" s="131"/>
      <c r="BC59" s="131"/>
      <c r="BD59" s="131"/>
      <c r="BE59" s="131"/>
      <c r="BF59" s="131"/>
      <c r="BG59" s="131"/>
      <c r="BH59" s="131"/>
      <c r="BI59" s="131"/>
      <c r="BJ59" s="131"/>
      <c r="BK59" s="131"/>
      <c r="BL59" s="131"/>
      <c r="BM59" s="131"/>
      <c r="BN59" s="131"/>
      <c r="BO59" s="131"/>
      <c r="BP59" s="131"/>
      <c r="BQ59" s="131"/>
      <c r="BR59" s="131"/>
      <c r="BS59" s="131"/>
      <c r="BT59" s="131"/>
      <c r="BU59" s="131"/>
      <c r="BV59" s="131"/>
      <c r="BW59" s="131"/>
      <c r="BX59" s="131"/>
      <c r="BY59" s="131"/>
      <c r="BZ59" s="131"/>
      <c r="CA59" s="131"/>
      <c r="CB59" s="131"/>
      <c r="CC59" s="131"/>
      <c r="CD59" s="131"/>
      <c r="CE59" s="131"/>
      <c r="CF59" s="131"/>
      <c r="CG59" s="131"/>
      <c r="CH59" s="131"/>
      <c r="CI59" s="131"/>
      <c r="CJ59" s="131"/>
      <c r="CK59" s="131"/>
      <c r="CL59" s="131"/>
      <c r="CM59" s="131"/>
      <c r="CN59" s="131"/>
      <c r="CO59" s="131"/>
      <c r="CP59" s="131"/>
      <c r="CQ59" s="131"/>
      <c r="CR59" s="131"/>
      <c r="CS59" s="131"/>
      <c r="CT59" s="131"/>
      <c r="CU59" s="131"/>
      <c r="CV59" s="131"/>
      <c r="CW59" s="131"/>
      <c r="CX59" s="131"/>
      <c r="CY59" s="131"/>
      <c r="CZ59" s="131"/>
      <c r="DA59" s="131"/>
      <c r="DB59" s="131"/>
      <c r="DC59" s="131"/>
      <c r="DD59" s="131"/>
      <c r="DE59" s="131"/>
      <c r="DF59" s="131"/>
      <c r="DG59" s="131"/>
      <c r="DH59" s="131"/>
      <c r="DI59" s="131"/>
      <c r="DJ59" s="131"/>
      <c r="DK59" s="131"/>
      <c r="DL59" s="131"/>
      <c r="DM59" s="131"/>
      <c r="DN59" s="131"/>
      <c r="DO59" s="131"/>
      <c r="DP59" s="131"/>
      <c r="DQ59" s="131"/>
      <c r="DR59" s="131"/>
      <c r="DS59" s="131"/>
      <c r="DT59" s="131"/>
      <c r="DU59" s="131"/>
      <c r="DV59" s="131"/>
      <c r="DW59" s="131"/>
      <c r="DX59" s="131"/>
      <c r="DY59" s="131"/>
      <c r="DZ59" s="131"/>
      <c r="EA59" s="131"/>
      <c r="EB59" s="131"/>
      <c r="EC59" s="131"/>
      <c r="ED59" s="131"/>
      <c r="EE59" s="131"/>
      <c r="EF59" s="131"/>
      <c r="EG59" s="131"/>
      <c r="EH59" s="131"/>
      <c r="EI59" s="131"/>
      <c r="EJ59" s="131"/>
      <c r="EK59" s="131"/>
      <c r="EL59" s="131"/>
      <c r="EM59" s="131"/>
      <c r="EN59" s="131"/>
      <c r="EO59" s="131"/>
      <c r="EP59" s="131"/>
      <c r="EQ59" s="131"/>
      <c r="ER59" s="131"/>
      <c r="ES59" s="131"/>
      <c r="ET59" s="131"/>
      <c r="EU59" s="131"/>
      <c r="EV59" s="131"/>
      <c r="EW59" s="131"/>
      <c r="EX59" s="131"/>
      <c r="EY59" s="131"/>
      <c r="EZ59" s="131"/>
      <c r="FA59" s="131"/>
      <c r="FB59" s="131"/>
      <c r="FC59" s="131"/>
      <c r="FD59" s="131"/>
      <c r="FE59" s="131"/>
      <c r="FF59" s="131"/>
      <c r="FG59" s="131"/>
      <c r="FH59" s="131"/>
      <c r="FI59" s="131"/>
      <c r="FJ59" s="131"/>
      <c r="FK59" s="131"/>
      <c r="FL59" s="131"/>
      <c r="FM59" s="131"/>
      <c r="FN59" s="131"/>
      <c r="FO59" s="131"/>
      <c r="FP59" s="131"/>
      <c r="FQ59" s="131"/>
      <c r="FR59" s="131"/>
      <c r="FS59" s="131"/>
      <c r="FT59" s="131"/>
      <c r="FU59" s="131"/>
      <c r="FV59" s="131"/>
      <c r="FW59" s="131"/>
      <c r="FX59" s="131"/>
      <c r="FY59" s="131"/>
      <c r="FZ59" s="131"/>
      <c r="GA59" s="131"/>
      <c r="GB59" s="131"/>
      <c r="GC59" s="131"/>
      <c r="GD59" s="131"/>
      <c r="GE59" s="131"/>
      <c r="GF59" s="131"/>
      <c r="GG59" s="131"/>
      <c r="GH59" s="131"/>
      <c r="GI59" s="131"/>
      <c r="GJ59" s="131"/>
      <c r="GK59" s="131"/>
      <c r="GL59" s="131"/>
      <c r="GM59" s="131"/>
      <c r="GN59" s="131"/>
      <c r="GO59" s="131"/>
      <c r="GP59" s="131"/>
      <c r="GQ59" s="131"/>
      <c r="GR59" s="131"/>
      <c r="GS59" s="131"/>
      <c r="GT59" s="131"/>
      <c r="GU59" s="131"/>
      <c r="GV59" s="131"/>
      <c r="GW59" s="131"/>
      <c r="GX59" s="131"/>
      <c r="GY59" s="131"/>
    </row>
    <row r="60" spans="1:207">
      <c r="A60" s="131"/>
      <c r="B60" s="131"/>
      <c r="C60" s="285" t="s">
        <v>124</v>
      </c>
      <c r="D60" s="285"/>
      <c r="E60" s="285"/>
      <c r="F60" s="285"/>
      <c r="G60" s="285"/>
      <c r="H60" s="285"/>
      <c r="I60" s="285"/>
      <c r="J60" s="285"/>
      <c r="K60" s="285"/>
      <c r="L60" s="131"/>
      <c r="M60" s="131"/>
      <c r="N60" s="131"/>
      <c r="O60" s="131"/>
      <c r="P60" s="131"/>
      <c r="Q60" s="131"/>
      <c r="R60" s="131"/>
      <c r="S60" s="131"/>
      <c r="T60" s="131"/>
      <c r="U60" s="131"/>
      <c r="V60" s="131"/>
      <c r="W60" s="131"/>
      <c r="X60" s="131"/>
      <c r="Y60" s="131"/>
      <c r="Z60" s="131"/>
      <c r="AA60" s="131"/>
      <c r="AB60" s="131"/>
      <c r="AC60" s="131"/>
      <c r="AD60" s="131"/>
      <c r="AE60" s="131"/>
      <c r="AF60" s="131"/>
      <c r="AG60" s="131"/>
      <c r="AH60" s="131"/>
      <c r="AI60" s="131"/>
      <c r="AJ60" s="131"/>
      <c r="AK60" s="131"/>
      <c r="AL60" s="131"/>
      <c r="AM60" s="131"/>
      <c r="AN60" s="131"/>
      <c r="AO60" s="131"/>
      <c r="AP60" s="131"/>
      <c r="AQ60" s="131"/>
      <c r="AR60" s="131"/>
      <c r="AS60" s="131"/>
      <c r="AT60" s="131"/>
      <c r="AU60" s="131"/>
      <c r="AV60" s="131"/>
      <c r="AW60" s="131"/>
      <c r="AX60" s="131"/>
      <c r="AY60" s="131"/>
      <c r="AZ60" s="131"/>
      <c r="BA60" s="131"/>
      <c r="BB60" s="131"/>
      <c r="BC60" s="131"/>
      <c r="BD60" s="131"/>
      <c r="BE60" s="131"/>
      <c r="BF60" s="131"/>
      <c r="BG60" s="131"/>
      <c r="BH60" s="131"/>
      <c r="BI60" s="131"/>
      <c r="BJ60" s="131"/>
      <c r="BK60" s="131"/>
      <c r="BL60" s="131"/>
      <c r="BM60" s="131"/>
      <c r="BN60" s="131"/>
      <c r="BO60" s="131"/>
      <c r="BP60" s="131"/>
      <c r="BQ60" s="131"/>
      <c r="BR60" s="131"/>
      <c r="BS60" s="131"/>
      <c r="BT60" s="131"/>
      <c r="BU60" s="131"/>
      <c r="BV60" s="131"/>
      <c r="BW60" s="131"/>
      <c r="BX60" s="131"/>
      <c r="BY60" s="131"/>
      <c r="BZ60" s="131"/>
      <c r="CA60" s="131"/>
      <c r="CB60" s="131"/>
      <c r="CC60" s="131"/>
      <c r="CD60" s="131"/>
      <c r="CE60" s="131"/>
      <c r="CF60" s="131"/>
      <c r="CG60" s="131"/>
      <c r="CH60" s="131"/>
      <c r="CI60" s="131"/>
      <c r="CJ60" s="131"/>
      <c r="CK60" s="131"/>
      <c r="CL60" s="131"/>
      <c r="CM60" s="131"/>
      <c r="CN60" s="131"/>
      <c r="CO60" s="131"/>
      <c r="CP60" s="131"/>
      <c r="CQ60" s="131"/>
      <c r="CR60" s="131"/>
      <c r="CS60" s="131"/>
      <c r="CT60" s="131"/>
      <c r="CU60" s="131"/>
      <c r="CV60" s="131"/>
      <c r="CW60" s="131"/>
      <c r="CX60" s="131"/>
      <c r="CY60" s="131"/>
      <c r="CZ60" s="131"/>
      <c r="DA60" s="131"/>
      <c r="DB60" s="131"/>
      <c r="DC60" s="131"/>
      <c r="DD60" s="131"/>
      <c r="DE60" s="131"/>
      <c r="DF60" s="131"/>
      <c r="DG60" s="131"/>
      <c r="DH60" s="131"/>
      <c r="DI60" s="131"/>
      <c r="DJ60" s="131"/>
      <c r="DK60" s="131"/>
      <c r="DL60" s="131"/>
      <c r="DM60" s="131"/>
      <c r="DN60" s="131"/>
      <c r="DO60" s="131"/>
      <c r="DP60" s="131"/>
      <c r="DQ60" s="131"/>
      <c r="DR60" s="131"/>
      <c r="DS60" s="131"/>
      <c r="DT60" s="131"/>
      <c r="DU60" s="131"/>
      <c r="DV60" s="131"/>
      <c r="DW60" s="131"/>
      <c r="DX60" s="131"/>
      <c r="DY60" s="131"/>
      <c r="DZ60" s="131"/>
      <c r="EA60" s="131"/>
      <c r="EB60" s="131"/>
      <c r="EC60" s="131"/>
      <c r="ED60" s="131"/>
      <c r="EE60" s="131"/>
      <c r="EF60" s="131"/>
      <c r="EG60" s="131"/>
      <c r="EH60" s="131"/>
      <c r="EI60" s="131"/>
      <c r="EJ60" s="131"/>
      <c r="EK60" s="131"/>
      <c r="EL60" s="131"/>
      <c r="EM60" s="131"/>
      <c r="EN60" s="131"/>
      <c r="EO60" s="131"/>
      <c r="EP60" s="131"/>
      <c r="EQ60" s="131"/>
      <c r="ER60" s="131"/>
      <c r="ES60" s="131"/>
      <c r="ET60" s="131"/>
      <c r="EU60" s="131"/>
      <c r="EV60" s="131"/>
      <c r="EW60" s="131"/>
      <c r="EX60" s="131"/>
      <c r="EY60" s="131"/>
      <c r="EZ60" s="131"/>
      <c r="FA60" s="131"/>
      <c r="FB60" s="131"/>
      <c r="FC60" s="131"/>
      <c r="FD60" s="131"/>
      <c r="FE60" s="131"/>
      <c r="FF60" s="131"/>
      <c r="FG60" s="131"/>
      <c r="FH60" s="131"/>
      <c r="FI60" s="131"/>
      <c r="FJ60" s="131"/>
      <c r="FK60" s="131"/>
      <c r="FL60" s="131"/>
      <c r="FM60" s="131"/>
      <c r="FN60" s="131"/>
      <c r="FO60" s="131"/>
      <c r="FP60" s="131"/>
      <c r="FQ60" s="131"/>
      <c r="FR60" s="131"/>
      <c r="FS60" s="131"/>
      <c r="FT60" s="131"/>
      <c r="FU60" s="131"/>
      <c r="FV60" s="131"/>
      <c r="FW60" s="131"/>
      <c r="FX60" s="131"/>
      <c r="FY60" s="131"/>
      <c r="FZ60" s="131"/>
      <c r="GA60" s="131"/>
      <c r="GB60" s="131"/>
      <c r="GC60" s="131"/>
      <c r="GD60" s="131"/>
      <c r="GE60" s="131"/>
      <c r="GF60" s="131"/>
      <c r="GG60" s="131"/>
      <c r="GH60" s="131"/>
      <c r="GI60" s="131"/>
      <c r="GJ60" s="131"/>
      <c r="GK60" s="131"/>
      <c r="GL60" s="131"/>
      <c r="GM60" s="131"/>
      <c r="GN60" s="131"/>
      <c r="GO60" s="131"/>
      <c r="GP60" s="131"/>
      <c r="GQ60" s="131"/>
      <c r="GR60" s="131"/>
      <c r="GS60" s="131"/>
      <c r="GT60" s="131"/>
      <c r="GU60" s="131"/>
      <c r="GV60" s="131"/>
      <c r="GW60" s="131"/>
      <c r="GX60" s="131"/>
      <c r="GY60" s="131"/>
    </row>
    <row r="61" spans="1:207">
      <c r="A61" s="131"/>
      <c r="B61" s="131"/>
      <c r="C61" s="285"/>
      <c r="D61" s="285"/>
      <c r="E61" s="285"/>
      <c r="F61" s="285"/>
      <c r="G61" s="285"/>
      <c r="H61" s="285"/>
      <c r="I61" s="285"/>
      <c r="J61" s="285"/>
      <c r="K61" s="285"/>
      <c r="L61" s="131"/>
      <c r="M61" s="131"/>
      <c r="N61" s="131"/>
      <c r="O61" s="131"/>
      <c r="P61" s="131"/>
      <c r="Q61" s="131"/>
      <c r="R61" s="131"/>
      <c r="S61" s="131"/>
      <c r="T61" s="131"/>
      <c r="U61" s="131"/>
      <c r="V61" s="131"/>
      <c r="W61" s="131"/>
      <c r="X61" s="131"/>
      <c r="Y61" s="131"/>
      <c r="Z61" s="131"/>
      <c r="AA61" s="131"/>
      <c r="AB61" s="131"/>
      <c r="AC61" s="131"/>
      <c r="AD61" s="131"/>
      <c r="AE61" s="131"/>
      <c r="AF61" s="131"/>
      <c r="AG61" s="131"/>
      <c r="AH61" s="131"/>
      <c r="AI61" s="131"/>
      <c r="AJ61" s="131"/>
      <c r="AK61" s="131"/>
      <c r="AL61" s="131"/>
      <c r="AM61" s="131"/>
      <c r="AN61" s="131"/>
      <c r="AO61" s="131"/>
      <c r="AP61" s="131"/>
      <c r="AQ61" s="131"/>
      <c r="AR61" s="131"/>
      <c r="AS61" s="131"/>
      <c r="AT61" s="131"/>
      <c r="AU61" s="131"/>
      <c r="AV61" s="131"/>
      <c r="AW61" s="131"/>
      <c r="AX61" s="131"/>
      <c r="AY61" s="131"/>
      <c r="AZ61" s="131"/>
      <c r="BA61" s="131"/>
      <c r="BB61" s="131"/>
      <c r="BC61" s="131"/>
      <c r="BD61" s="131"/>
      <c r="BE61" s="131"/>
      <c r="BF61" s="131"/>
      <c r="BG61" s="131"/>
      <c r="BH61" s="131"/>
      <c r="BI61" s="131"/>
      <c r="BJ61" s="131"/>
      <c r="BK61" s="131"/>
      <c r="BL61" s="131"/>
      <c r="BM61" s="131"/>
      <c r="BN61" s="131"/>
      <c r="BO61" s="131"/>
      <c r="BP61" s="131"/>
      <c r="BQ61" s="131"/>
      <c r="BR61" s="131"/>
      <c r="BS61" s="131"/>
      <c r="BT61" s="131"/>
      <c r="BU61" s="131"/>
      <c r="BV61" s="131"/>
      <c r="BW61" s="131"/>
      <c r="BX61" s="131"/>
      <c r="BY61" s="131"/>
      <c r="BZ61" s="131"/>
      <c r="CA61" s="131"/>
      <c r="CB61" s="131"/>
      <c r="CC61" s="131"/>
      <c r="CD61" s="131"/>
      <c r="CE61" s="131"/>
      <c r="CF61" s="131"/>
      <c r="CG61" s="131"/>
      <c r="CH61" s="131"/>
      <c r="CI61" s="131"/>
      <c r="CJ61" s="131"/>
      <c r="CK61" s="131"/>
      <c r="CL61" s="131"/>
      <c r="CM61" s="131"/>
      <c r="CN61" s="131"/>
      <c r="CO61" s="131"/>
      <c r="CP61" s="131"/>
      <c r="CQ61" s="131"/>
      <c r="CR61" s="131"/>
      <c r="CS61" s="131"/>
      <c r="CT61" s="131"/>
      <c r="CU61" s="131"/>
      <c r="CV61" s="131"/>
      <c r="CW61" s="131"/>
      <c r="CX61" s="131"/>
      <c r="CY61" s="131"/>
      <c r="CZ61" s="131"/>
      <c r="DA61" s="131"/>
      <c r="DB61" s="131"/>
      <c r="DC61" s="131"/>
      <c r="DD61" s="131"/>
      <c r="DE61" s="131"/>
      <c r="DF61" s="131"/>
      <c r="DG61" s="131"/>
      <c r="DH61" s="131"/>
      <c r="DI61" s="131"/>
      <c r="DJ61" s="131"/>
      <c r="DK61" s="131"/>
      <c r="DL61" s="131"/>
      <c r="DM61" s="131"/>
      <c r="DN61" s="131"/>
      <c r="DO61" s="131"/>
      <c r="DP61" s="131"/>
      <c r="DQ61" s="131"/>
      <c r="DR61" s="131"/>
      <c r="DS61" s="131"/>
      <c r="DT61" s="131"/>
      <c r="DU61" s="131"/>
      <c r="DV61" s="131"/>
      <c r="DW61" s="131"/>
      <c r="DX61" s="131"/>
      <c r="DY61" s="131"/>
      <c r="DZ61" s="131"/>
      <c r="EA61" s="131"/>
      <c r="EB61" s="131"/>
      <c r="EC61" s="131"/>
      <c r="ED61" s="131"/>
      <c r="EE61" s="131"/>
      <c r="EF61" s="131"/>
      <c r="EG61" s="131"/>
      <c r="EH61" s="131"/>
      <c r="EI61" s="131"/>
      <c r="EJ61" s="131"/>
      <c r="EK61" s="131"/>
      <c r="EL61" s="131"/>
      <c r="EM61" s="131"/>
      <c r="EN61" s="131"/>
      <c r="EO61" s="131"/>
      <c r="EP61" s="131"/>
      <c r="EQ61" s="131"/>
      <c r="ER61" s="131"/>
      <c r="ES61" s="131"/>
      <c r="ET61" s="131"/>
      <c r="EU61" s="131"/>
      <c r="EV61" s="131"/>
      <c r="EW61" s="131"/>
      <c r="EX61" s="131"/>
      <c r="EY61" s="131"/>
      <c r="EZ61" s="131"/>
      <c r="FA61" s="131"/>
      <c r="FB61" s="131"/>
      <c r="FC61" s="131"/>
      <c r="FD61" s="131"/>
      <c r="FE61" s="131"/>
      <c r="FF61" s="131"/>
      <c r="FG61" s="131"/>
      <c r="FH61" s="131"/>
      <c r="FI61" s="131"/>
      <c r="FJ61" s="131"/>
      <c r="FK61" s="131"/>
      <c r="FL61" s="131"/>
      <c r="FM61" s="131"/>
      <c r="FN61" s="131"/>
      <c r="FO61" s="131"/>
      <c r="FP61" s="131"/>
      <c r="FQ61" s="131"/>
      <c r="FR61" s="131"/>
      <c r="FS61" s="131"/>
      <c r="FT61" s="131"/>
      <c r="FU61" s="131"/>
      <c r="FV61" s="131"/>
      <c r="FW61" s="131"/>
      <c r="FX61" s="131"/>
      <c r="FY61" s="131"/>
      <c r="FZ61" s="131"/>
      <c r="GA61" s="131"/>
      <c r="GB61" s="131"/>
      <c r="GC61" s="131"/>
      <c r="GD61" s="131"/>
      <c r="GE61" s="131"/>
      <c r="GF61" s="131"/>
      <c r="GG61" s="131"/>
      <c r="GH61" s="131"/>
      <c r="GI61" s="131"/>
      <c r="GJ61" s="131"/>
      <c r="GK61" s="131"/>
      <c r="GL61" s="131"/>
      <c r="GM61" s="131"/>
      <c r="GN61" s="131"/>
      <c r="GO61" s="131"/>
      <c r="GP61" s="131"/>
      <c r="GQ61" s="131"/>
      <c r="GR61" s="131"/>
      <c r="GS61" s="131"/>
      <c r="GT61" s="131"/>
      <c r="GU61" s="131"/>
      <c r="GV61" s="131"/>
      <c r="GW61" s="131"/>
      <c r="GX61" s="131"/>
      <c r="GY61" s="131"/>
    </row>
    <row r="62" spans="1:207">
      <c r="A62" s="131"/>
      <c r="B62" s="131"/>
      <c r="C62" s="131"/>
      <c r="D62" s="131"/>
      <c r="E62" s="131"/>
      <c r="F62" s="131"/>
      <c r="G62" s="131"/>
      <c r="H62" s="131"/>
      <c r="I62" s="131"/>
      <c r="J62" s="131"/>
      <c r="K62" s="131"/>
      <c r="L62" s="131"/>
      <c r="M62" s="131"/>
      <c r="N62" s="131"/>
      <c r="O62" s="131"/>
      <c r="P62" s="131"/>
      <c r="Q62" s="131"/>
      <c r="R62" s="131"/>
      <c r="S62" s="131"/>
      <c r="T62" s="131"/>
      <c r="U62" s="131"/>
      <c r="V62" s="131"/>
      <c r="W62" s="131"/>
      <c r="X62" s="131"/>
      <c r="Y62" s="131"/>
      <c r="Z62" s="131"/>
      <c r="AA62" s="131"/>
      <c r="AB62" s="131"/>
      <c r="AC62" s="131"/>
      <c r="AD62" s="131"/>
      <c r="AE62" s="131"/>
      <c r="AF62" s="131"/>
      <c r="AG62" s="131"/>
      <c r="AH62" s="131"/>
      <c r="AI62" s="131"/>
      <c r="AJ62" s="131"/>
      <c r="AK62" s="131"/>
      <c r="AL62" s="131"/>
      <c r="AM62" s="131"/>
      <c r="AN62" s="131"/>
      <c r="AO62" s="131"/>
      <c r="AP62" s="131"/>
      <c r="AQ62" s="131"/>
      <c r="AR62" s="131"/>
      <c r="AS62" s="131"/>
      <c r="AT62" s="131"/>
      <c r="AU62" s="131"/>
      <c r="AV62" s="131"/>
      <c r="AW62" s="131"/>
      <c r="AX62" s="131"/>
      <c r="AY62" s="131"/>
      <c r="AZ62" s="131"/>
      <c r="BA62" s="131"/>
      <c r="BB62" s="131"/>
      <c r="BC62" s="131"/>
      <c r="BD62" s="131"/>
      <c r="BE62" s="131"/>
      <c r="BF62" s="131"/>
      <c r="BG62" s="131"/>
      <c r="BH62" s="131"/>
      <c r="BI62" s="131"/>
      <c r="BJ62" s="131"/>
      <c r="BK62" s="131"/>
      <c r="BL62" s="131"/>
      <c r="BM62" s="131"/>
      <c r="BN62" s="131"/>
      <c r="BO62" s="131"/>
      <c r="BP62" s="131"/>
      <c r="BQ62" s="131"/>
      <c r="BR62" s="131"/>
      <c r="BS62" s="131"/>
      <c r="BT62" s="131"/>
      <c r="BU62" s="131"/>
      <c r="BV62" s="131"/>
      <c r="BW62" s="131"/>
      <c r="BX62" s="131"/>
      <c r="BY62" s="131"/>
      <c r="BZ62" s="131"/>
      <c r="CA62" s="131"/>
      <c r="CB62" s="131"/>
      <c r="CC62" s="131"/>
      <c r="CD62" s="131"/>
      <c r="CE62" s="131"/>
      <c r="CF62" s="131"/>
      <c r="CG62" s="131"/>
      <c r="CH62" s="131"/>
      <c r="CI62" s="131"/>
      <c r="CJ62" s="131"/>
      <c r="CK62" s="131"/>
      <c r="CL62" s="131"/>
      <c r="CM62" s="131"/>
      <c r="CN62" s="131"/>
      <c r="CO62" s="131"/>
      <c r="CP62" s="131"/>
      <c r="CQ62" s="131"/>
      <c r="CR62" s="131"/>
      <c r="CS62" s="131"/>
      <c r="CT62" s="131"/>
      <c r="CU62" s="131"/>
      <c r="CV62" s="131"/>
      <c r="CW62" s="131"/>
      <c r="CX62" s="131"/>
      <c r="CY62" s="131"/>
      <c r="CZ62" s="131"/>
      <c r="DA62" s="131"/>
      <c r="DB62" s="131"/>
      <c r="DC62" s="131"/>
      <c r="DD62" s="131"/>
      <c r="DE62" s="131"/>
      <c r="DF62" s="131"/>
      <c r="DG62" s="131"/>
      <c r="DH62" s="131"/>
      <c r="DI62" s="131"/>
      <c r="DJ62" s="131"/>
      <c r="DK62" s="131"/>
      <c r="DL62" s="131"/>
      <c r="DM62" s="131"/>
      <c r="DN62" s="131"/>
      <c r="DO62" s="131"/>
      <c r="DP62" s="131"/>
      <c r="DQ62" s="131"/>
      <c r="DR62" s="131"/>
      <c r="DS62" s="131"/>
      <c r="DT62" s="131"/>
      <c r="DU62" s="131"/>
      <c r="DV62" s="131"/>
      <c r="DW62" s="131"/>
      <c r="DX62" s="131"/>
      <c r="DY62" s="131"/>
      <c r="DZ62" s="131"/>
      <c r="EA62" s="131"/>
      <c r="EB62" s="131"/>
      <c r="EC62" s="131"/>
      <c r="ED62" s="131"/>
      <c r="EE62" s="131"/>
      <c r="EF62" s="131"/>
      <c r="EG62" s="131"/>
      <c r="EH62" s="131"/>
      <c r="EI62" s="131"/>
      <c r="EJ62" s="131"/>
      <c r="EK62" s="131"/>
      <c r="EL62" s="131"/>
      <c r="EM62" s="131"/>
      <c r="EN62" s="131"/>
      <c r="EO62" s="131"/>
      <c r="EP62" s="131"/>
      <c r="EQ62" s="131"/>
      <c r="ER62" s="131"/>
      <c r="ES62" s="131"/>
      <c r="ET62" s="131"/>
      <c r="EU62" s="131"/>
      <c r="EV62" s="131"/>
      <c r="EW62" s="131"/>
      <c r="EX62" s="131"/>
      <c r="EY62" s="131"/>
      <c r="EZ62" s="131"/>
      <c r="FA62" s="131"/>
      <c r="FB62" s="131"/>
      <c r="FC62" s="131"/>
      <c r="FD62" s="131"/>
      <c r="FE62" s="131"/>
      <c r="FF62" s="131"/>
      <c r="FG62" s="131"/>
      <c r="FH62" s="131"/>
      <c r="FI62" s="131"/>
      <c r="FJ62" s="131"/>
      <c r="FK62" s="131"/>
      <c r="FL62" s="131"/>
      <c r="FM62" s="131"/>
      <c r="FN62" s="131"/>
      <c r="FO62" s="131"/>
      <c r="FP62" s="131"/>
      <c r="FQ62" s="131"/>
      <c r="FR62" s="131"/>
      <c r="FS62" s="131"/>
      <c r="FT62" s="131"/>
      <c r="FU62" s="131"/>
      <c r="FV62" s="131"/>
      <c r="FW62" s="131"/>
      <c r="FX62" s="131"/>
      <c r="FY62" s="131"/>
      <c r="FZ62" s="131"/>
      <c r="GA62" s="131"/>
      <c r="GB62" s="131"/>
      <c r="GC62" s="131"/>
      <c r="GD62" s="131"/>
      <c r="GE62" s="131"/>
      <c r="GF62" s="131"/>
      <c r="GG62" s="131"/>
      <c r="GH62" s="131"/>
      <c r="GI62" s="131"/>
      <c r="GJ62" s="131"/>
      <c r="GK62" s="131"/>
      <c r="GL62" s="131"/>
      <c r="GM62" s="131"/>
      <c r="GN62" s="131"/>
      <c r="GO62" s="131"/>
      <c r="GP62" s="131"/>
      <c r="GQ62" s="131"/>
      <c r="GR62" s="131"/>
      <c r="GS62" s="131"/>
      <c r="GT62" s="131"/>
      <c r="GU62" s="131"/>
      <c r="GV62" s="131"/>
      <c r="GW62" s="131"/>
      <c r="GX62" s="131"/>
      <c r="GY62" s="131"/>
    </row>
    <row r="63" spans="1:207" ht="102" customHeight="1">
      <c r="A63" s="202" t="s">
        <v>105</v>
      </c>
      <c r="B63" s="203" t="s">
        <v>140</v>
      </c>
      <c r="C63" s="203"/>
      <c r="D63" s="203"/>
      <c r="E63" s="203"/>
      <c r="F63" s="203"/>
      <c r="G63" s="203"/>
      <c r="H63" s="203"/>
      <c r="I63" s="203"/>
      <c r="J63" s="203"/>
      <c r="K63" s="203"/>
      <c r="L63" s="131"/>
      <c r="M63" s="131"/>
      <c r="N63" s="131"/>
      <c r="O63" s="131"/>
      <c r="P63" s="131"/>
      <c r="Q63" s="131"/>
      <c r="R63" s="131"/>
      <c r="S63" s="131"/>
      <c r="T63" s="131"/>
      <c r="U63" s="131"/>
      <c r="V63" s="131"/>
      <c r="W63" s="131"/>
      <c r="X63" s="131"/>
      <c r="Y63" s="131"/>
      <c r="Z63" s="131"/>
      <c r="AA63" s="131"/>
      <c r="AB63" s="131"/>
      <c r="AC63" s="131"/>
      <c r="AD63" s="131"/>
      <c r="AE63" s="131"/>
      <c r="AF63" s="131"/>
      <c r="AG63" s="131"/>
      <c r="AH63" s="131"/>
      <c r="AI63" s="131"/>
      <c r="AJ63" s="131"/>
      <c r="AK63" s="131"/>
      <c r="AL63" s="131"/>
      <c r="AM63" s="131"/>
      <c r="AN63" s="131"/>
      <c r="AO63" s="131"/>
      <c r="AP63" s="131"/>
      <c r="AQ63" s="131"/>
      <c r="AR63" s="131"/>
      <c r="AS63" s="131"/>
      <c r="AT63" s="131"/>
      <c r="AU63" s="131"/>
      <c r="AV63" s="131"/>
      <c r="AW63" s="131"/>
      <c r="AX63" s="131"/>
      <c r="AY63" s="131"/>
      <c r="AZ63" s="131"/>
      <c r="BA63" s="131"/>
      <c r="BB63" s="131"/>
      <c r="BC63" s="131"/>
      <c r="BD63" s="131"/>
      <c r="BE63" s="131"/>
      <c r="BF63" s="131"/>
      <c r="BG63" s="131"/>
      <c r="BH63" s="131"/>
      <c r="BI63" s="131"/>
      <c r="BJ63" s="131"/>
      <c r="BK63" s="131"/>
      <c r="BL63" s="131"/>
      <c r="BM63" s="131"/>
      <c r="BN63" s="131"/>
      <c r="BO63" s="131"/>
      <c r="BP63" s="131"/>
      <c r="BQ63" s="131"/>
      <c r="BR63" s="131"/>
      <c r="BS63" s="131"/>
      <c r="BT63" s="131"/>
      <c r="BU63" s="131"/>
      <c r="BV63" s="131"/>
      <c r="BW63" s="131"/>
      <c r="BX63" s="131"/>
      <c r="BY63" s="131"/>
      <c r="BZ63" s="131"/>
      <c r="CA63" s="131"/>
      <c r="CB63" s="131"/>
      <c r="CC63" s="131"/>
      <c r="CD63" s="131"/>
      <c r="CE63" s="131"/>
      <c r="CF63" s="131"/>
      <c r="CG63" s="131"/>
      <c r="CH63" s="131"/>
      <c r="CI63" s="131"/>
      <c r="CJ63" s="131"/>
      <c r="CK63" s="131"/>
      <c r="CL63" s="131"/>
      <c r="CM63" s="131"/>
      <c r="CN63" s="131"/>
      <c r="CO63" s="131"/>
      <c r="CP63" s="131"/>
      <c r="CQ63" s="131"/>
      <c r="CR63" s="131"/>
      <c r="CS63" s="131"/>
      <c r="CT63" s="131"/>
      <c r="CU63" s="131"/>
      <c r="CV63" s="131"/>
      <c r="CW63" s="131"/>
      <c r="CX63" s="131"/>
      <c r="CY63" s="131"/>
      <c r="CZ63" s="131"/>
      <c r="DA63" s="131"/>
      <c r="DB63" s="131"/>
      <c r="DC63" s="131"/>
      <c r="DD63" s="131"/>
      <c r="DE63" s="131"/>
      <c r="DF63" s="131"/>
      <c r="DG63" s="131"/>
      <c r="DH63" s="131"/>
      <c r="DI63" s="131"/>
      <c r="DJ63" s="131"/>
      <c r="DK63" s="131"/>
      <c r="DL63" s="131"/>
      <c r="DM63" s="131"/>
      <c r="DN63" s="131"/>
      <c r="DO63" s="131"/>
      <c r="DP63" s="131"/>
      <c r="DQ63" s="131"/>
      <c r="DR63" s="131"/>
      <c r="DS63" s="131"/>
      <c r="DT63" s="131"/>
      <c r="DU63" s="131"/>
      <c r="DV63" s="131"/>
      <c r="DW63" s="131"/>
      <c r="DX63" s="131"/>
      <c r="DY63" s="131"/>
      <c r="DZ63" s="131"/>
      <c r="EA63" s="131"/>
      <c r="EB63" s="131"/>
      <c r="EC63" s="131"/>
      <c r="ED63" s="131"/>
      <c r="EE63" s="131"/>
      <c r="EF63" s="131"/>
      <c r="EG63" s="131"/>
      <c r="EH63" s="131"/>
      <c r="EI63" s="131"/>
      <c r="EJ63" s="131"/>
      <c r="EK63" s="131"/>
      <c r="EL63" s="131"/>
      <c r="EM63" s="131"/>
      <c r="EN63" s="131"/>
      <c r="EO63" s="131"/>
      <c r="EP63" s="131"/>
      <c r="EQ63" s="131"/>
      <c r="ER63" s="131"/>
      <c r="ES63" s="131"/>
      <c r="ET63" s="131"/>
      <c r="EU63" s="131"/>
      <c r="EV63" s="131"/>
      <c r="EW63" s="131"/>
      <c r="EX63" s="131"/>
      <c r="EY63" s="131"/>
      <c r="EZ63" s="131"/>
      <c r="FA63" s="131"/>
      <c r="FB63" s="131"/>
      <c r="FC63" s="131"/>
      <c r="FD63" s="131"/>
      <c r="FE63" s="131"/>
      <c r="FF63" s="131"/>
      <c r="FG63" s="131"/>
      <c r="FH63" s="131"/>
      <c r="FI63" s="131"/>
      <c r="FJ63" s="131"/>
      <c r="FK63" s="131"/>
      <c r="FL63" s="131"/>
      <c r="FM63" s="131"/>
      <c r="FN63" s="131"/>
      <c r="FO63" s="131"/>
      <c r="FP63" s="131"/>
      <c r="FQ63" s="131"/>
      <c r="FR63" s="131"/>
      <c r="FS63" s="131"/>
      <c r="FT63" s="131"/>
      <c r="FU63" s="131"/>
      <c r="FV63" s="131"/>
      <c r="FW63" s="131"/>
      <c r="FX63" s="131"/>
      <c r="FY63" s="131"/>
      <c r="FZ63" s="131"/>
      <c r="GA63" s="131"/>
      <c r="GB63" s="131"/>
      <c r="GC63" s="131"/>
      <c r="GD63" s="131"/>
      <c r="GE63" s="131"/>
      <c r="GF63" s="131"/>
      <c r="GG63" s="131"/>
      <c r="GH63" s="131"/>
      <c r="GI63" s="131"/>
      <c r="GJ63" s="131"/>
      <c r="GK63" s="131"/>
      <c r="GL63" s="131"/>
      <c r="GM63" s="131"/>
      <c r="GN63" s="131"/>
      <c r="GO63" s="131"/>
      <c r="GP63" s="131"/>
      <c r="GQ63" s="131"/>
      <c r="GR63" s="131"/>
      <c r="GS63" s="131"/>
      <c r="GT63" s="131"/>
      <c r="GU63" s="131"/>
      <c r="GV63" s="131"/>
      <c r="GW63" s="131"/>
      <c r="GX63" s="131"/>
      <c r="GY63" s="131"/>
    </row>
    <row r="64" spans="1:207">
      <c r="A64" s="131"/>
      <c r="B64" s="131"/>
      <c r="C64" s="131"/>
      <c r="D64" s="131"/>
      <c r="E64" s="131"/>
      <c r="F64" s="131"/>
      <c r="G64" s="131"/>
      <c r="H64" s="131"/>
      <c r="I64" s="131"/>
      <c r="J64" s="131"/>
      <c r="K64" s="131"/>
      <c r="L64" s="131"/>
      <c r="M64" s="131"/>
      <c r="N64" s="131"/>
      <c r="O64" s="131"/>
      <c r="P64" s="131"/>
      <c r="Q64" s="131"/>
      <c r="R64" s="131"/>
      <c r="S64" s="131"/>
      <c r="T64" s="131"/>
      <c r="U64" s="131"/>
      <c r="V64" s="131"/>
      <c r="W64" s="131"/>
      <c r="X64" s="131"/>
      <c r="Y64" s="131"/>
      <c r="Z64" s="131"/>
      <c r="AA64" s="131"/>
      <c r="AB64" s="131"/>
      <c r="AC64" s="131"/>
      <c r="AD64" s="131"/>
      <c r="AE64" s="131"/>
      <c r="AF64" s="131"/>
      <c r="AG64" s="131"/>
      <c r="AH64" s="131"/>
      <c r="AI64" s="131"/>
      <c r="AJ64" s="131"/>
      <c r="AK64" s="131"/>
      <c r="AL64" s="131"/>
      <c r="AM64" s="131"/>
      <c r="AN64" s="131"/>
      <c r="AO64" s="131"/>
      <c r="AP64" s="131"/>
      <c r="AQ64" s="131"/>
      <c r="AR64" s="131"/>
      <c r="AS64" s="131"/>
      <c r="AT64" s="131"/>
      <c r="AU64" s="131"/>
      <c r="AV64" s="131"/>
      <c r="AW64" s="131"/>
      <c r="AX64" s="131"/>
      <c r="AY64" s="131"/>
      <c r="AZ64" s="131"/>
      <c r="BA64" s="131"/>
      <c r="BB64" s="131"/>
      <c r="BC64" s="131"/>
      <c r="BD64" s="131"/>
      <c r="BE64" s="131"/>
      <c r="BF64" s="131"/>
      <c r="BG64" s="131"/>
      <c r="BH64" s="131"/>
      <c r="BI64" s="131"/>
      <c r="BJ64" s="131"/>
      <c r="BK64" s="131"/>
      <c r="BL64" s="131"/>
      <c r="BM64" s="131"/>
      <c r="BN64" s="131"/>
      <c r="BO64" s="131"/>
      <c r="BP64" s="131"/>
      <c r="BQ64" s="131"/>
      <c r="BR64" s="131"/>
      <c r="BS64" s="131"/>
      <c r="BT64" s="131"/>
      <c r="BU64" s="131"/>
      <c r="BV64" s="131"/>
      <c r="BW64" s="131"/>
      <c r="BX64" s="131"/>
      <c r="BY64" s="131"/>
      <c r="BZ64" s="131"/>
      <c r="CA64" s="131"/>
      <c r="CB64" s="131"/>
      <c r="CC64" s="131"/>
      <c r="CD64" s="131"/>
      <c r="CE64" s="131"/>
      <c r="CF64" s="131"/>
      <c r="CG64" s="131"/>
      <c r="CH64" s="131"/>
      <c r="CI64" s="131"/>
      <c r="CJ64" s="131"/>
      <c r="CK64" s="131"/>
      <c r="CL64" s="131"/>
      <c r="CM64" s="131"/>
      <c r="CN64" s="131"/>
      <c r="CO64" s="131"/>
      <c r="CP64" s="131"/>
      <c r="CQ64" s="131"/>
      <c r="CR64" s="131"/>
      <c r="CS64" s="131"/>
      <c r="CT64" s="131"/>
      <c r="CU64" s="131"/>
      <c r="CV64" s="131"/>
      <c r="CW64" s="131"/>
      <c r="CX64" s="131"/>
      <c r="CY64" s="131"/>
      <c r="CZ64" s="131"/>
      <c r="DA64" s="131"/>
      <c r="DB64" s="131"/>
      <c r="DC64" s="131"/>
      <c r="DD64" s="131"/>
      <c r="DE64" s="131"/>
      <c r="DF64" s="131"/>
      <c r="DG64" s="131"/>
      <c r="DH64" s="131"/>
      <c r="DI64" s="131"/>
      <c r="DJ64" s="131"/>
      <c r="DK64" s="131"/>
      <c r="DL64" s="131"/>
      <c r="DM64" s="131"/>
      <c r="DN64" s="131"/>
      <c r="DO64" s="131"/>
      <c r="DP64" s="131"/>
      <c r="DQ64" s="131"/>
      <c r="DR64" s="131"/>
      <c r="DS64" s="131"/>
      <c r="DT64" s="131"/>
      <c r="DU64" s="131"/>
      <c r="DV64" s="131"/>
      <c r="DW64" s="131"/>
      <c r="DX64" s="131"/>
      <c r="DY64" s="131"/>
      <c r="DZ64" s="131"/>
      <c r="EA64" s="131"/>
      <c r="EB64" s="131"/>
      <c r="EC64" s="131"/>
      <c r="ED64" s="131"/>
      <c r="EE64" s="131"/>
      <c r="EF64" s="131"/>
      <c r="EG64" s="131"/>
      <c r="EH64" s="131"/>
      <c r="EI64" s="131"/>
      <c r="EJ64" s="131"/>
      <c r="EK64" s="131"/>
      <c r="EL64" s="131"/>
      <c r="EM64" s="131"/>
      <c r="EN64" s="131"/>
      <c r="EO64" s="131"/>
      <c r="EP64" s="131"/>
      <c r="EQ64" s="131"/>
      <c r="ER64" s="131"/>
      <c r="ES64" s="131"/>
      <c r="ET64" s="131"/>
      <c r="EU64" s="131"/>
      <c r="EV64" s="131"/>
      <c r="EW64" s="131"/>
      <c r="EX64" s="131"/>
      <c r="EY64" s="131"/>
      <c r="EZ64" s="131"/>
      <c r="FA64" s="131"/>
      <c r="FB64" s="131"/>
      <c r="FC64" s="131"/>
      <c r="FD64" s="131"/>
      <c r="FE64" s="131"/>
      <c r="FF64" s="131"/>
      <c r="FG64" s="131"/>
      <c r="FH64" s="131"/>
      <c r="FI64" s="131"/>
      <c r="FJ64" s="131"/>
      <c r="FK64" s="131"/>
      <c r="FL64" s="131"/>
      <c r="FM64" s="131"/>
      <c r="FN64" s="131"/>
      <c r="FO64" s="131"/>
      <c r="FP64" s="131"/>
      <c r="FQ64" s="131"/>
      <c r="FR64" s="131"/>
      <c r="FS64" s="131"/>
      <c r="FT64" s="131"/>
      <c r="FU64" s="131"/>
      <c r="FV64" s="131"/>
      <c r="FW64" s="131"/>
      <c r="FX64" s="131"/>
      <c r="FY64" s="131"/>
      <c r="FZ64" s="131"/>
      <c r="GA64" s="131"/>
      <c r="GB64" s="131"/>
      <c r="GC64" s="131"/>
      <c r="GD64" s="131"/>
      <c r="GE64" s="131"/>
      <c r="GF64" s="131"/>
      <c r="GG64" s="131"/>
      <c r="GH64" s="131"/>
      <c r="GI64" s="131"/>
      <c r="GJ64" s="131"/>
      <c r="GK64" s="131"/>
      <c r="GL64" s="131"/>
      <c r="GM64" s="131"/>
      <c r="GN64" s="131"/>
      <c r="GO64" s="131"/>
      <c r="GP64" s="131"/>
      <c r="GQ64" s="131"/>
      <c r="GR64" s="131"/>
      <c r="GS64" s="131"/>
      <c r="GT64" s="131"/>
      <c r="GU64" s="131"/>
      <c r="GV64" s="131"/>
      <c r="GW64" s="131"/>
      <c r="GX64" s="131"/>
      <c r="GY64" s="131"/>
    </row>
    <row r="65" spans="1:207">
      <c r="A65" s="131"/>
      <c r="B65" s="136" t="s">
        <v>0</v>
      </c>
      <c r="C65" s="199"/>
      <c r="D65" s="199"/>
      <c r="E65" s="199"/>
      <c r="F65" s="136" t="s">
        <v>126</v>
      </c>
      <c r="G65" s="199"/>
      <c r="H65" s="199"/>
      <c r="I65" s="199"/>
      <c r="J65" s="136" t="s">
        <v>127</v>
      </c>
      <c r="K65" s="199"/>
      <c r="L65" s="131"/>
      <c r="M65" s="131"/>
      <c r="N65" s="131"/>
      <c r="O65" s="131"/>
      <c r="P65" s="131"/>
      <c r="Q65" s="131"/>
      <c r="R65" s="131"/>
      <c r="S65" s="131"/>
      <c r="T65" s="131"/>
      <c r="U65" s="131"/>
      <c r="V65" s="131"/>
      <c r="W65" s="131"/>
      <c r="X65" s="131"/>
      <c r="Y65" s="131"/>
      <c r="Z65" s="131"/>
      <c r="AA65" s="131"/>
      <c r="AB65" s="131"/>
      <c r="AC65" s="131"/>
      <c r="AD65" s="131"/>
      <c r="AE65" s="131"/>
      <c r="AF65" s="131"/>
      <c r="AG65" s="131"/>
      <c r="AH65" s="131"/>
      <c r="AI65" s="131"/>
      <c r="AJ65" s="131"/>
      <c r="AK65" s="131"/>
      <c r="AL65" s="131"/>
      <c r="AM65" s="131"/>
      <c r="AN65" s="131"/>
      <c r="AO65" s="131"/>
      <c r="AP65" s="131"/>
      <c r="AQ65" s="131"/>
      <c r="AR65" s="131"/>
      <c r="AS65" s="131"/>
      <c r="AT65" s="131"/>
      <c r="AU65" s="131"/>
      <c r="AV65" s="131"/>
      <c r="AW65" s="131"/>
      <c r="AX65" s="131"/>
      <c r="AY65" s="131"/>
      <c r="AZ65" s="131"/>
      <c r="BA65" s="131"/>
      <c r="BB65" s="131"/>
      <c r="BC65" s="131"/>
      <c r="BD65" s="131"/>
      <c r="BE65" s="131"/>
      <c r="BF65" s="131"/>
      <c r="BG65" s="131"/>
      <c r="BH65" s="131"/>
      <c r="BI65" s="131"/>
      <c r="BJ65" s="131"/>
      <c r="BK65" s="131"/>
      <c r="BL65" s="131"/>
      <c r="BM65" s="131"/>
      <c r="BN65" s="131"/>
      <c r="BO65" s="131"/>
      <c r="BP65" s="131"/>
      <c r="BQ65" s="131"/>
      <c r="BR65" s="131"/>
      <c r="BS65" s="131"/>
      <c r="BT65" s="131"/>
      <c r="BU65" s="131"/>
      <c r="BV65" s="131"/>
      <c r="BW65" s="131"/>
      <c r="BX65" s="131"/>
      <c r="BY65" s="131"/>
      <c r="BZ65" s="131"/>
      <c r="CA65" s="131"/>
      <c r="CB65" s="131"/>
      <c r="CC65" s="131"/>
      <c r="CD65" s="131"/>
      <c r="CE65" s="131"/>
      <c r="CF65" s="131"/>
      <c r="CG65" s="131"/>
      <c r="CH65" s="131"/>
      <c r="CI65" s="131"/>
      <c r="CJ65" s="131"/>
      <c r="CK65" s="131"/>
      <c r="CL65" s="131"/>
      <c r="CM65" s="131"/>
      <c r="CN65" s="131"/>
      <c r="CO65" s="131"/>
      <c r="CP65" s="131"/>
      <c r="CQ65" s="131"/>
      <c r="CR65" s="131"/>
      <c r="CS65" s="131"/>
      <c r="CT65" s="131"/>
      <c r="CU65" s="131"/>
      <c r="CV65" s="131"/>
      <c r="CW65" s="131"/>
      <c r="CX65" s="131"/>
      <c r="CY65" s="131"/>
      <c r="CZ65" s="131"/>
      <c r="DA65" s="131"/>
      <c r="DB65" s="131"/>
      <c r="DC65" s="131"/>
      <c r="DD65" s="131"/>
      <c r="DE65" s="131"/>
      <c r="DF65" s="131"/>
      <c r="DG65" s="131"/>
      <c r="DH65" s="131"/>
      <c r="DI65" s="131"/>
      <c r="DJ65" s="131"/>
      <c r="DK65" s="131"/>
      <c r="DL65" s="131"/>
      <c r="DM65" s="131"/>
      <c r="DN65" s="131"/>
      <c r="DO65" s="131"/>
      <c r="DP65" s="131"/>
      <c r="DQ65" s="131"/>
      <c r="DR65" s="131"/>
      <c r="DS65" s="131"/>
      <c r="DT65" s="131"/>
      <c r="DU65" s="131"/>
      <c r="DV65" s="131"/>
      <c r="DW65" s="131"/>
      <c r="DX65" s="131"/>
      <c r="DY65" s="131"/>
      <c r="DZ65" s="131"/>
      <c r="EA65" s="131"/>
      <c r="EB65" s="131"/>
      <c r="EC65" s="131"/>
      <c r="ED65" s="131"/>
      <c r="EE65" s="131"/>
      <c r="EF65" s="131"/>
      <c r="EG65" s="131"/>
      <c r="EH65" s="131"/>
      <c r="EI65" s="131"/>
      <c r="EJ65" s="131"/>
      <c r="EK65" s="131"/>
      <c r="EL65" s="131"/>
      <c r="EM65" s="131"/>
      <c r="EN65" s="131"/>
      <c r="EO65" s="131"/>
      <c r="EP65" s="131"/>
      <c r="EQ65" s="131"/>
      <c r="ER65" s="131"/>
      <c r="ES65" s="131"/>
      <c r="ET65" s="131"/>
      <c r="EU65" s="131"/>
      <c r="EV65" s="131"/>
      <c r="EW65" s="131"/>
      <c r="EX65" s="131"/>
      <c r="EY65" s="131"/>
      <c r="EZ65" s="131"/>
      <c r="FA65" s="131"/>
      <c r="FB65" s="131"/>
      <c r="FC65" s="131"/>
      <c r="FD65" s="131"/>
      <c r="FE65" s="131"/>
      <c r="FF65" s="131"/>
      <c r="FG65" s="131"/>
      <c r="FH65" s="131"/>
      <c r="FI65" s="131"/>
      <c r="FJ65" s="131"/>
      <c r="FK65" s="131"/>
      <c r="FL65" s="131"/>
      <c r="FM65" s="131"/>
      <c r="FN65" s="131"/>
      <c r="FO65" s="131"/>
      <c r="FP65" s="131"/>
      <c r="FQ65" s="131"/>
      <c r="FR65" s="131"/>
      <c r="FS65" s="131"/>
      <c r="FT65" s="131"/>
      <c r="FU65" s="131"/>
      <c r="FV65" s="131"/>
      <c r="FW65" s="131"/>
      <c r="FX65" s="131"/>
      <c r="FY65" s="131"/>
      <c r="FZ65" s="131"/>
      <c r="GA65" s="131"/>
      <c r="GB65" s="131"/>
      <c r="GC65" s="131"/>
      <c r="GD65" s="131"/>
      <c r="GE65" s="131"/>
      <c r="GF65" s="131"/>
      <c r="GG65" s="131"/>
      <c r="GH65" s="131"/>
      <c r="GI65" s="131"/>
      <c r="GJ65" s="131"/>
      <c r="GK65" s="131"/>
      <c r="GL65" s="131"/>
      <c r="GM65" s="131"/>
      <c r="GN65" s="131"/>
      <c r="GO65" s="131"/>
      <c r="GP65" s="131"/>
      <c r="GQ65" s="131"/>
      <c r="GR65" s="131"/>
      <c r="GS65" s="131"/>
      <c r="GT65" s="131"/>
      <c r="GU65" s="131"/>
      <c r="GV65" s="131"/>
      <c r="GW65" s="131"/>
      <c r="GX65" s="131"/>
      <c r="GY65" s="131"/>
    </row>
    <row r="66" spans="1:207">
      <c r="A66" s="131"/>
      <c r="B66" s="131"/>
      <c r="C66" s="131"/>
      <c r="D66" s="131"/>
      <c r="E66" s="131"/>
      <c r="F66" s="131"/>
      <c r="G66" s="131"/>
      <c r="H66" s="131"/>
      <c r="I66" s="131"/>
      <c r="J66" s="131"/>
      <c r="K66" s="131"/>
      <c r="L66" s="131"/>
      <c r="M66" s="131"/>
      <c r="N66" s="131"/>
      <c r="O66" s="131"/>
      <c r="P66" s="131"/>
      <c r="Q66" s="131"/>
      <c r="R66" s="131"/>
      <c r="S66" s="131"/>
      <c r="T66" s="131"/>
      <c r="U66" s="131"/>
      <c r="V66" s="131"/>
      <c r="W66" s="131"/>
      <c r="X66" s="131"/>
      <c r="Y66" s="131"/>
      <c r="Z66" s="131"/>
      <c r="AA66" s="131"/>
      <c r="AB66" s="131"/>
      <c r="AC66" s="131"/>
      <c r="AD66" s="131"/>
      <c r="AE66" s="131"/>
      <c r="AF66" s="131"/>
      <c r="AG66" s="131"/>
      <c r="AH66" s="131"/>
      <c r="AI66" s="131"/>
      <c r="AJ66" s="131"/>
      <c r="AK66" s="131"/>
      <c r="AL66" s="131"/>
      <c r="AM66" s="131"/>
      <c r="AN66" s="131"/>
      <c r="AO66" s="131"/>
      <c r="AP66" s="131"/>
      <c r="AQ66" s="131"/>
      <c r="AR66" s="131"/>
      <c r="AS66" s="131"/>
      <c r="AT66" s="131"/>
      <c r="AU66" s="131"/>
      <c r="AV66" s="131"/>
      <c r="AW66" s="131"/>
      <c r="AX66" s="131"/>
      <c r="AY66" s="131"/>
      <c r="AZ66" s="131"/>
      <c r="BA66" s="131"/>
      <c r="BB66" s="131"/>
      <c r="BC66" s="131"/>
      <c r="BD66" s="131"/>
      <c r="BE66" s="131"/>
      <c r="BF66" s="131"/>
      <c r="BG66" s="131"/>
      <c r="BH66" s="131"/>
      <c r="BI66" s="131"/>
      <c r="BJ66" s="131"/>
      <c r="BK66" s="131"/>
      <c r="BL66" s="131"/>
      <c r="BM66" s="131"/>
      <c r="BN66" s="131"/>
      <c r="BO66" s="131"/>
      <c r="BP66" s="131"/>
      <c r="BQ66" s="131"/>
      <c r="BR66" s="131"/>
      <c r="BS66" s="131"/>
      <c r="BT66" s="131"/>
      <c r="BU66" s="131"/>
      <c r="BV66" s="131"/>
      <c r="BW66" s="131"/>
      <c r="BX66" s="131"/>
      <c r="BY66" s="131"/>
      <c r="BZ66" s="131"/>
      <c r="CA66" s="131"/>
      <c r="CB66" s="131"/>
      <c r="CC66" s="131"/>
      <c r="CD66" s="131"/>
      <c r="CE66" s="131"/>
      <c r="CF66" s="131"/>
      <c r="CG66" s="131"/>
      <c r="CH66" s="131"/>
      <c r="CI66" s="131"/>
      <c r="CJ66" s="131"/>
      <c r="CK66" s="131"/>
      <c r="CL66" s="131"/>
      <c r="CM66" s="131"/>
      <c r="CN66" s="131"/>
      <c r="CO66" s="131"/>
      <c r="CP66" s="131"/>
      <c r="CQ66" s="131"/>
      <c r="CR66" s="131"/>
      <c r="CS66" s="131"/>
      <c r="CT66" s="131"/>
      <c r="CU66" s="131"/>
      <c r="CV66" s="131"/>
      <c r="CW66" s="131"/>
      <c r="CX66" s="131"/>
      <c r="CY66" s="131"/>
      <c r="CZ66" s="131"/>
      <c r="DA66" s="131"/>
      <c r="DB66" s="131"/>
      <c r="DC66" s="131"/>
      <c r="DD66" s="131"/>
      <c r="DE66" s="131"/>
      <c r="DF66" s="131"/>
      <c r="DG66" s="131"/>
      <c r="DH66" s="131"/>
      <c r="DI66" s="131"/>
      <c r="DJ66" s="131"/>
      <c r="DK66" s="131"/>
      <c r="DL66" s="131"/>
      <c r="DM66" s="131"/>
      <c r="DN66" s="131"/>
      <c r="DO66" s="131"/>
      <c r="DP66" s="131"/>
      <c r="DQ66" s="131"/>
      <c r="DR66" s="131"/>
      <c r="DS66" s="131"/>
      <c r="DT66" s="131"/>
      <c r="DU66" s="131"/>
      <c r="DV66" s="131"/>
      <c r="DW66" s="131"/>
      <c r="DX66" s="131"/>
      <c r="DY66" s="131"/>
      <c r="DZ66" s="131"/>
      <c r="EA66" s="131"/>
      <c r="EB66" s="131"/>
      <c r="EC66" s="131"/>
      <c r="ED66" s="131"/>
      <c r="EE66" s="131"/>
      <c r="EF66" s="131"/>
      <c r="EG66" s="131"/>
      <c r="EH66" s="131"/>
      <c r="EI66" s="131"/>
      <c r="EJ66" s="131"/>
      <c r="EK66" s="131"/>
      <c r="EL66" s="131"/>
      <c r="EM66" s="131"/>
      <c r="EN66" s="131"/>
      <c r="EO66" s="131"/>
      <c r="EP66" s="131"/>
      <c r="EQ66" s="131"/>
      <c r="ER66" s="131"/>
      <c r="ES66" s="131"/>
      <c r="ET66" s="131"/>
      <c r="EU66" s="131"/>
      <c r="EV66" s="131"/>
      <c r="EW66" s="131"/>
      <c r="EX66" s="131"/>
      <c r="EY66" s="131"/>
      <c r="EZ66" s="131"/>
      <c r="FA66" s="131"/>
      <c r="FB66" s="131"/>
      <c r="FC66" s="131"/>
      <c r="FD66" s="131"/>
      <c r="FE66" s="131"/>
      <c r="FF66" s="131"/>
      <c r="FG66" s="131"/>
      <c r="FH66" s="131"/>
      <c r="FI66" s="131"/>
      <c r="FJ66" s="131"/>
      <c r="FK66" s="131"/>
      <c r="FL66" s="131"/>
      <c r="FM66" s="131"/>
      <c r="FN66" s="131"/>
      <c r="FO66" s="131"/>
      <c r="FP66" s="131"/>
      <c r="FQ66" s="131"/>
      <c r="FR66" s="131"/>
      <c r="FS66" s="131"/>
      <c r="FT66" s="131"/>
      <c r="FU66" s="131"/>
      <c r="FV66" s="131"/>
      <c r="FW66" s="131"/>
      <c r="FX66" s="131"/>
      <c r="FY66" s="131"/>
      <c r="FZ66" s="131"/>
      <c r="GA66" s="131"/>
      <c r="GB66" s="131"/>
      <c r="GC66" s="131"/>
      <c r="GD66" s="131"/>
      <c r="GE66" s="131"/>
      <c r="GF66" s="131"/>
      <c r="GG66" s="131"/>
      <c r="GH66" s="131"/>
      <c r="GI66" s="131"/>
      <c r="GJ66" s="131"/>
      <c r="GK66" s="131"/>
      <c r="GL66" s="131"/>
      <c r="GM66" s="131"/>
      <c r="GN66" s="131"/>
      <c r="GO66" s="131"/>
      <c r="GP66" s="131"/>
      <c r="GQ66" s="131"/>
      <c r="GR66" s="131"/>
      <c r="GS66" s="131"/>
      <c r="GT66" s="131"/>
      <c r="GU66" s="131"/>
      <c r="GV66" s="131"/>
      <c r="GW66" s="131"/>
      <c r="GX66" s="131"/>
      <c r="GY66" s="131"/>
    </row>
    <row r="67" spans="1:207" ht="55" customHeight="1">
      <c r="A67" s="131"/>
      <c r="B67" s="203" t="s">
        <v>128</v>
      </c>
      <c r="C67" s="203"/>
      <c r="D67" s="203"/>
      <c r="E67" s="203"/>
      <c r="F67" s="203"/>
      <c r="G67" s="203"/>
      <c r="H67" s="203"/>
      <c r="I67" s="203"/>
      <c r="J67" s="203"/>
      <c r="K67" s="203"/>
      <c r="L67" s="131"/>
      <c r="M67" s="131"/>
      <c r="N67" s="131"/>
      <c r="O67" s="131"/>
      <c r="P67" s="131"/>
      <c r="Q67" s="131"/>
      <c r="R67" s="131"/>
      <c r="S67" s="131"/>
      <c r="T67" s="131"/>
      <c r="U67" s="131"/>
      <c r="V67" s="131"/>
      <c r="W67" s="131"/>
      <c r="X67" s="131"/>
      <c r="Y67" s="131"/>
      <c r="Z67" s="131"/>
      <c r="AA67" s="131"/>
      <c r="AB67" s="131"/>
      <c r="AC67" s="131"/>
      <c r="AD67" s="131"/>
      <c r="AE67" s="131"/>
      <c r="AF67" s="131"/>
      <c r="AG67" s="131"/>
      <c r="AH67" s="131"/>
      <c r="AI67" s="131"/>
      <c r="AJ67" s="131"/>
      <c r="AK67" s="131"/>
      <c r="AL67" s="131"/>
      <c r="AM67" s="131"/>
      <c r="AN67" s="131"/>
      <c r="AO67" s="131"/>
      <c r="AP67" s="131"/>
      <c r="AQ67" s="131"/>
      <c r="AR67" s="131"/>
      <c r="AS67" s="131"/>
      <c r="AT67" s="131"/>
      <c r="AU67" s="131"/>
      <c r="AV67" s="131"/>
      <c r="AW67" s="131"/>
      <c r="AX67" s="131"/>
      <c r="AY67" s="131"/>
      <c r="AZ67" s="131"/>
      <c r="BA67" s="131"/>
      <c r="BB67" s="131"/>
      <c r="BC67" s="131"/>
      <c r="BD67" s="131"/>
      <c r="BE67" s="131"/>
      <c r="BF67" s="131"/>
      <c r="BG67" s="131"/>
      <c r="BH67" s="131"/>
      <c r="BI67" s="131"/>
      <c r="BJ67" s="131"/>
      <c r="BK67" s="131"/>
      <c r="BL67" s="131"/>
      <c r="BM67" s="131"/>
      <c r="BN67" s="131"/>
      <c r="BO67" s="131"/>
      <c r="BP67" s="131"/>
      <c r="BQ67" s="131"/>
      <c r="BR67" s="131"/>
      <c r="BS67" s="131"/>
      <c r="BT67" s="131"/>
      <c r="BU67" s="131"/>
      <c r="BV67" s="131"/>
      <c r="BW67" s="131"/>
      <c r="BX67" s="131"/>
      <c r="BY67" s="131"/>
      <c r="BZ67" s="131"/>
      <c r="CA67" s="131"/>
      <c r="CB67" s="131"/>
      <c r="CC67" s="131"/>
      <c r="CD67" s="131"/>
      <c r="CE67" s="131"/>
      <c r="CF67" s="131"/>
      <c r="CG67" s="131"/>
      <c r="CH67" s="131"/>
      <c r="CI67" s="131"/>
      <c r="CJ67" s="131"/>
      <c r="CK67" s="131"/>
      <c r="CL67" s="131"/>
      <c r="CM67" s="131"/>
      <c r="CN67" s="131"/>
      <c r="CO67" s="131"/>
      <c r="CP67" s="131"/>
      <c r="CQ67" s="131"/>
      <c r="CR67" s="131"/>
      <c r="CS67" s="131"/>
      <c r="CT67" s="131"/>
      <c r="CU67" s="131"/>
      <c r="CV67" s="131"/>
      <c r="CW67" s="131"/>
      <c r="CX67" s="131"/>
      <c r="CY67" s="131"/>
      <c r="CZ67" s="131"/>
      <c r="DA67" s="131"/>
      <c r="DB67" s="131"/>
      <c r="DC67" s="131"/>
      <c r="DD67" s="131"/>
      <c r="DE67" s="131"/>
      <c r="DF67" s="131"/>
      <c r="DG67" s="131"/>
      <c r="DH67" s="131"/>
      <c r="DI67" s="131"/>
      <c r="DJ67" s="131"/>
      <c r="DK67" s="131"/>
      <c r="DL67" s="131"/>
      <c r="DM67" s="131"/>
      <c r="DN67" s="131"/>
      <c r="DO67" s="131"/>
      <c r="DP67" s="131"/>
      <c r="DQ67" s="131"/>
      <c r="DR67" s="131"/>
      <c r="DS67" s="131"/>
      <c r="DT67" s="131"/>
      <c r="DU67" s="131"/>
      <c r="DV67" s="131"/>
      <c r="DW67" s="131"/>
      <c r="DX67" s="131"/>
      <c r="DY67" s="131"/>
      <c r="DZ67" s="131"/>
      <c r="EA67" s="131"/>
      <c r="EB67" s="131"/>
      <c r="EC67" s="131"/>
      <c r="ED67" s="131"/>
      <c r="EE67" s="131"/>
      <c r="EF67" s="131"/>
      <c r="EG67" s="131"/>
      <c r="EH67" s="131"/>
      <c r="EI67" s="131"/>
      <c r="EJ67" s="131"/>
      <c r="EK67" s="131"/>
      <c r="EL67" s="131"/>
      <c r="EM67" s="131"/>
      <c r="EN67" s="131"/>
      <c r="EO67" s="131"/>
      <c r="EP67" s="131"/>
      <c r="EQ67" s="131"/>
      <c r="ER67" s="131"/>
      <c r="ES67" s="131"/>
      <c r="ET67" s="131"/>
      <c r="EU67" s="131"/>
      <c r="EV67" s="131"/>
      <c r="EW67" s="131"/>
      <c r="EX67" s="131"/>
      <c r="EY67" s="131"/>
      <c r="EZ67" s="131"/>
      <c r="FA67" s="131"/>
      <c r="FB67" s="131"/>
      <c r="FC67" s="131"/>
      <c r="FD67" s="131"/>
      <c r="FE67" s="131"/>
      <c r="FF67" s="131"/>
      <c r="FG67" s="131"/>
      <c r="FH67" s="131"/>
      <c r="FI67" s="131"/>
      <c r="FJ67" s="131"/>
      <c r="FK67" s="131"/>
      <c r="FL67" s="131"/>
      <c r="FM67" s="131"/>
      <c r="FN67" s="131"/>
      <c r="FO67" s="131"/>
      <c r="FP67" s="131"/>
      <c r="FQ67" s="131"/>
      <c r="FR67" s="131"/>
      <c r="FS67" s="131"/>
      <c r="FT67" s="131"/>
      <c r="FU67" s="131"/>
      <c r="FV67" s="131"/>
      <c r="FW67" s="131"/>
      <c r="FX67" s="131"/>
      <c r="FY67" s="131"/>
      <c r="FZ67" s="131"/>
      <c r="GA67" s="131"/>
      <c r="GB67" s="131"/>
      <c r="GC67" s="131"/>
      <c r="GD67" s="131"/>
      <c r="GE67" s="131"/>
      <c r="GF67" s="131"/>
      <c r="GG67" s="131"/>
      <c r="GH67" s="131"/>
      <c r="GI67" s="131"/>
      <c r="GJ67" s="131"/>
      <c r="GK67" s="131"/>
      <c r="GL67" s="131"/>
      <c r="GM67" s="131"/>
      <c r="GN67" s="131"/>
      <c r="GO67" s="131"/>
      <c r="GP67" s="131"/>
      <c r="GQ67" s="131"/>
      <c r="GR67" s="131"/>
      <c r="GS67" s="131"/>
      <c r="GT67" s="131"/>
      <c r="GU67" s="131"/>
      <c r="GV67" s="131"/>
      <c r="GW67" s="131"/>
      <c r="GX67" s="131"/>
      <c r="GY67" s="131"/>
    </row>
    <row r="68" spans="1:207">
      <c r="A68" s="131"/>
      <c r="B68" s="131" t="s">
        <v>129</v>
      </c>
      <c r="C68" s="131"/>
      <c r="D68" s="131"/>
      <c r="E68" s="131"/>
      <c r="F68" s="131"/>
      <c r="G68" s="131"/>
      <c r="H68" s="131"/>
      <c r="I68" s="131"/>
      <c r="J68" s="131"/>
      <c r="K68" s="131"/>
      <c r="L68" s="131"/>
      <c r="M68" s="131"/>
      <c r="N68" s="131"/>
      <c r="O68" s="131"/>
      <c r="P68" s="131"/>
      <c r="Q68" s="131"/>
      <c r="R68" s="131"/>
      <c r="S68" s="131"/>
      <c r="T68" s="131"/>
      <c r="U68" s="131"/>
      <c r="V68" s="131"/>
      <c r="W68" s="131"/>
      <c r="X68" s="131"/>
      <c r="Y68" s="131"/>
      <c r="Z68" s="131"/>
      <c r="AA68" s="131"/>
      <c r="AB68" s="131"/>
      <c r="AC68" s="131"/>
      <c r="AD68" s="131"/>
      <c r="AE68" s="131"/>
      <c r="AF68" s="131"/>
      <c r="AG68" s="131"/>
      <c r="AH68" s="131"/>
      <c r="AI68" s="131"/>
      <c r="AJ68" s="131"/>
      <c r="AK68" s="131"/>
      <c r="AL68" s="131"/>
      <c r="AM68" s="131"/>
      <c r="AN68" s="131"/>
      <c r="AO68" s="131"/>
      <c r="AP68" s="131"/>
      <c r="AQ68" s="131"/>
      <c r="AR68" s="131"/>
      <c r="AS68" s="131"/>
      <c r="AT68" s="131"/>
      <c r="AU68" s="131"/>
      <c r="AV68" s="131"/>
      <c r="AW68" s="131"/>
      <c r="AX68" s="131"/>
      <c r="AY68" s="131"/>
      <c r="AZ68" s="131"/>
      <c r="BA68" s="131"/>
      <c r="BB68" s="131"/>
      <c r="BC68" s="131"/>
      <c r="BD68" s="131"/>
      <c r="BE68" s="131"/>
      <c r="BF68" s="131"/>
      <c r="BG68" s="131"/>
      <c r="BH68" s="131"/>
      <c r="BI68" s="131"/>
      <c r="BJ68" s="131"/>
      <c r="BK68" s="131"/>
      <c r="BL68" s="131"/>
      <c r="BM68" s="131"/>
      <c r="BN68" s="131"/>
      <c r="BO68" s="131"/>
      <c r="BP68" s="131"/>
      <c r="BQ68" s="131"/>
      <c r="BR68" s="131"/>
      <c r="BS68" s="131"/>
      <c r="BT68" s="131"/>
      <c r="BU68" s="131"/>
      <c r="BV68" s="131"/>
      <c r="BW68" s="131"/>
      <c r="BX68" s="131"/>
      <c r="BY68" s="131"/>
      <c r="BZ68" s="131"/>
      <c r="CA68" s="131"/>
      <c r="CB68" s="131"/>
      <c r="CC68" s="131"/>
      <c r="CD68" s="131"/>
      <c r="CE68" s="131"/>
      <c r="CF68" s="131"/>
      <c r="CG68" s="131"/>
      <c r="CH68" s="131"/>
      <c r="CI68" s="131"/>
      <c r="CJ68" s="131"/>
      <c r="CK68" s="131"/>
      <c r="CL68" s="131"/>
      <c r="CM68" s="131"/>
      <c r="CN68" s="131"/>
      <c r="CO68" s="131"/>
      <c r="CP68" s="131"/>
      <c r="CQ68" s="131"/>
      <c r="CR68" s="131"/>
      <c r="CS68" s="131"/>
      <c r="CT68" s="131"/>
      <c r="CU68" s="131"/>
      <c r="CV68" s="131"/>
      <c r="CW68" s="131"/>
      <c r="CX68" s="131"/>
      <c r="CY68" s="131"/>
      <c r="CZ68" s="131"/>
      <c r="DA68" s="131"/>
      <c r="DB68" s="131"/>
      <c r="DC68" s="131"/>
      <c r="DD68" s="131"/>
      <c r="DE68" s="131"/>
      <c r="DF68" s="131"/>
      <c r="DG68" s="131"/>
      <c r="DH68" s="131"/>
      <c r="DI68" s="131"/>
      <c r="DJ68" s="131"/>
      <c r="DK68" s="131"/>
      <c r="DL68" s="131"/>
      <c r="DM68" s="131"/>
      <c r="DN68" s="131"/>
      <c r="DO68" s="131"/>
      <c r="DP68" s="131"/>
      <c r="DQ68" s="131"/>
      <c r="DR68" s="131"/>
      <c r="DS68" s="131"/>
      <c r="DT68" s="131"/>
      <c r="DU68" s="131"/>
      <c r="DV68" s="131"/>
      <c r="DW68" s="131"/>
      <c r="DX68" s="131"/>
      <c r="DY68" s="131"/>
      <c r="DZ68" s="131"/>
      <c r="EA68" s="131"/>
      <c r="EB68" s="131"/>
      <c r="EC68" s="131"/>
      <c r="ED68" s="131"/>
      <c r="EE68" s="131"/>
      <c r="EF68" s="131"/>
      <c r="EG68" s="131"/>
      <c r="EH68" s="131"/>
      <c r="EI68" s="131"/>
      <c r="EJ68" s="131"/>
      <c r="EK68" s="131"/>
      <c r="EL68" s="131"/>
      <c r="EM68" s="131"/>
      <c r="EN68" s="131"/>
      <c r="EO68" s="131"/>
      <c r="EP68" s="131"/>
      <c r="EQ68" s="131"/>
      <c r="ER68" s="131"/>
      <c r="ES68" s="131"/>
      <c r="ET68" s="131"/>
      <c r="EU68" s="131"/>
      <c r="EV68" s="131"/>
      <c r="EW68" s="131"/>
      <c r="EX68" s="131"/>
      <c r="EY68" s="131"/>
      <c r="EZ68" s="131"/>
      <c r="FA68" s="131"/>
      <c r="FB68" s="131"/>
      <c r="FC68" s="131"/>
      <c r="FD68" s="131"/>
      <c r="FE68" s="131"/>
      <c r="FF68" s="131"/>
      <c r="FG68" s="131"/>
      <c r="FH68" s="131"/>
      <c r="FI68" s="131"/>
      <c r="FJ68" s="131"/>
      <c r="FK68" s="131"/>
      <c r="FL68" s="131"/>
      <c r="FM68" s="131"/>
      <c r="FN68" s="131"/>
      <c r="FO68" s="131"/>
      <c r="FP68" s="131"/>
      <c r="FQ68" s="131"/>
      <c r="FR68" s="131"/>
      <c r="FS68" s="131"/>
      <c r="FT68" s="131"/>
      <c r="FU68" s="131"/>
      <c r="FV68" s="131"/>
      <c r="FW68" s="131"/>
      <c r="FX68" s="131"/>
      <c r="FY68" s="131"/>
      <c r="FZ68" s="131"/>
      <c r="GA68" s="131"/>
      <c r="GB68" s="131"/>
      <c r="GC68" s="131"/>
      <c r="GD68" s="131"/>
      <c r="GE68" s="131"/>
      <c r="GF68" s="131"/>
      <c r="GG68" s="131"/>
      <c r="GH68" s="131"/>
      <c r="GI68" s="131"/>
      <c r="GJ68" s="131"/>
      <c r="GK68" s="131"/>
      <c r="GL68" s="131"/>
      <c r="GM68" s="131"/>
      <c r="GN68" s="131"/>
      <c r="GO68" s="131"/>
      <c r="GP68" s="131"/>
      <c r="GQ68" s="131"/>
      <c r="GR68" s="131"/>
      <c r="GS68" s="131"/>
      <c r="GT68" s="131"/>
      <c r="GU68" s="131"/>
      <c r="GV68" s="131"/>
      <c r="GW68" s="131"/>
      <c r="GX68" s="131"/>
      <c r="GY68" s="131"/>
    </row>
    <row r="69" spans="1:207">
      <c r="A69" s="131"/>
      <c r="B69" s="199"/>
      <c r="C69" s="199"/>
      <c r="D69" s="199"/>
      <c r="E69" s="199"/>
      <c r="F69" s="199"/>
      <c r="G69" s="199"/>
      <c r="H69" s="199"/>
      <c r="I69" s="199"/>
      <c r="J69" s="199"/>
      <c r="K69" s="199"/>
      <c r="L69" s="131"/>
      <c r="M69" s="131"/>
      <c r="N69" s="131"/>
      <c r="O69" s="131"/>
      <c r="P69" s="131"/>
      <c r="Q69" s="131"/>
      <c r="R69" s="131"/>
      <c r="S69" s="131"/>
      <c r="T69" s="131"/>
      <c r="U69" s="131"/>
      <c r="V69" s="131"/>
      <c r="W69" s="131"/>
      <c r="X69" s="131"/>
      <c r="Y69" s="131"/>
      <c r="Z69" s="131"/>
      <c r="AA69" s="131"/>
      <c r="AB69" s="131"/>
      <c r="AC69" s="131"/>
      <c r="AD69" s="131"/>
      <c r="AE69" s="131"/>
      <c r="AF69" s="131"/>
      <c r="AG69" s="131"/>
      <c r="AH69" s="131"/>
      <c r="AI69" s="131"/>
      <c r="AJ69" s="131"/>
      <c r="AK69" s="131"/>
      <c r="AL69" s="131"/>
      <c r="AM69" s="131"/>
      <c r="AN69" s="131"/>
      <c r="AO69" s="131"/>
      <c r="AP69" s="131"/>
      <c r="AQ69" s="131"/>
      <c r="AR69" s="131"/>
      <c r="AS69" s="131"/>
      <c r="AT69" s="131"/>
      <c r="AU69" s="131"/>
      <c r="AV69" s="131"/>
      <c r="AW69" s="131"/>
      <c r="AX69" s="131"/>
      <c r="AY69" s="131"/>
      <c r="AZ69" s="131"/>
      <c r="BA69" s="131"/>
      <c r="BB69" s="131"/>
      <c r="BC69" s="131"/>
      <c r="BD69" s="131"/>
      <c r="BE69" s="131"/>
      <c r="BF69" s="131"/>
      <c r="BG69" s="131"/>
      <c r="BH69" s="131"/>
      <c r="BI69" s="131"/>
      <c r="BJ69" s="131"/>
      <c r="BK69" s="131"/>
      <c r="BL69" s="131"/>
      <c r="BM69" s="131"/>
      <c r="BN69" s="131"/>
      <c r="BO69" s="131"/>
      <c r="BP69" s="131"/>
      <c r="BQ69" s="131"/>
      <c r="BR69" s="131"/>
      <c r="BS69" s="131"/>
      <c r="BT69" s="131"/>
      <c r="BU69" s="131"/>
      <c r="BV69" s="131"/>
      <c r="BW69" s="131"/>
      <c r="BX69" s="131"/>
      <c r="BY69" s="131"/>
      <c r="BZ69" s="131"/>
      <c r="CA69" s="131"/>
      <c r="CB69" s="131"/>
      <c r="CC69" s="131"/>
      <c r="CD69" s="131"/>
      <c r="CE69" s="131"/>
      <c r="CF69" s="131"/>
      <c r="CG69" s="131"/>
      <c r="CH69" s="131"/>
      <c r="CI69" s="131"/>
      <c r="CJ69" s="131"/>
      <c r="CK69" s="131"/>
      <c r="CL69" s="131"/>
      <c r="CM69" s="131"/>
      <c r="CN69" s="131"/>
      <c r="CO69" s="131"/>
      <c r="CP69" s="131"/>
      <c r="CQ69" s="131"/>
      <c r="CR69" s="131"/>
      <c r="CS69" s="131"/>
      <c r="CT69" s="131"/>
      <c r="CU69" s="131"/>
      <c r="CV69" s="131"/>
      <c r="CW69" s="131"/>
      <c r="CX69" s="131"/>
      <c r="CY69" s="131"/>
      <c r="CZ69" s="131"/>
      <c r="DA69" s="131"/>
      <c r="DB69" s="131"/>
      <c r="DC69" s="131"/>
      <c r="DD69" s="131"/>
      <c r="DE69" s="131"/>
      <c r="DF69" s="131"/>
      <c r="DG69" s="131"/>
      <c r="DH69" s="131"/>
      <c r="DI69" s="131"/>
      <c r="DJ69" s="131"/>
      <c r="DK69" s="131"/>
      <c r="DL69" s="131"/>
      <c r="DM69" s="131"/>
      <c r="DN69" s="131"/>
      <c r="DO69" s="131"/>
      <c r="DP69" s="131"/>
      <c r="DQ69" s="131"/>
      <c r="DR69" s="131"/>
      <c r="DS69" s="131"/>
      <c r="DT69" s="131"/>
      <c r="DU69" s="131"/>
      <c r="DV69" s="131"/>
      <c r="DW69" s="131"/>
      <c r="DX69" s="131"/>
      <c r="DY69" s="131"/>
      <c r="DZ69" s="131"/>
      <c r="EA69" s="131"/>
      <c r="EB69" s="131"/>
      <c r="EC69" s="131"/>
      <c r="ED69" s="131"/>
      <c r="EE69" s="131"/>
      <c r="EF69" s="131"/>
      <c r="EG69" s="131"/>
      <c r="EH69" s="131"/>
      <c r="EI69" s="131"/>
      <c r="EJ69" s="131"/>
      <c r="EK69" s="131"/>
      <c r="EL69" s="131"/>
      <c r="EM69" s="131"/>
      <c r="EN69" s="131"/>
      <c r="EO69" s="131"/>
      <c r="EP69" s="131"/>
      <c r="EQ69" s="131"/>
      <c r="ER69" s="131"/>
      <c r="ES69" s="131"/>
      <c r="ET69" s="131"/>
      <c r="EU69" s="131"/>
      <c r="EV69" s="131"/>
      <c r="EW69" s="131"/>
      <c r="EX69" s="131"/>
      <c r="EY69" s="131"/>
      <c r="EZ69" s="131"/>
      <c r="FA69" s="131"/>
      <c r="FB69" s="131"/>
      <c r="FC69" s="131"/>
      <c r="FD69" s="131"/>
      <c r="FE69" s="131"/>
      <c r="FF69" s="131"/>
      <c r="FG69" s="131"/>
      <c r="FH69" s="131"/>
      <c r="FI69" s="131"/>
      <c r="FJ69" s="131"/>
      <c r="FK69" s="131"/>
      <c r="FL69" s="131"/>
      <c r="FM69" s="131"/>
      <c r="FN69" s="131"/>
      <c r="FO69" s="131"/>
      <c r="FP69" s="131"/>
      <c r="FQ69" s="131"/>
      <c r="FR69" s="131"/>
      <c r="FS69" s="131"/>
      <c r="FT69" s="131"/>
      <c r="FU69" s="131"/>
      <c r="FV69" s="131"/>
      <c r="FW69" s="131"/>
      <c r="FX69" s="131"/>
      <c r="FY69" s="131"/>
      <c r="FZ69" s="131"/>
      <c r="GA69" s="131"/>
      <c r="GB69" s="131"/>
      <c r="GC69" s="131"/>
      <c r="GD69" s="131"/>
      <c r="GE69" s="131"/>
      <c r="GF69" s="131"/>
      <c r="GG69" s="131"/>
      <c r="GH69" s="131"/>
      <c r="GI69" s="131"/>
      <c r="GJ69" s="131"/>
      <c r="GK69" s="131"/>
      <c r="GL69" s="131"/>
      <c r="GM69" s="131"/>
      <c r="GN69" s="131"/>
      <c r="GO69" s="131"/>
      <c r="GP69" s="131"/>
      <c r="GQ69" s="131"/>
      <c r="GR69" s="131"/>
      <c r="GS69" s="131"/>
      <c r="GT69" s="131"/>
      <c r="GU69" s="131"/>
      <c r="GV69" s="131"/>
      <c r="GW69" s="131"/>
      <c r="GX69" s="131"/>
      <c r="GY69" s="131"/>
    </row>
    <row r="70" spans="1:207" ht="20" customHeight="1">
      <c r="A70" s="131"/>
      <c r="B70" s="199"/>
      <c r="C70" s="199"/>
      <c r="D70" s="199"/>
      <c r="E70" s="199"/>
      <c r="F70" s="199"/>
      <c r="G70" s="199"/>
      <c r="H70" s="199"/>
      <c r="I70" s="199"/>
      <c r="J70" s="199"/>
      <c r="K70" s="199"/>
      <c r="L70" s="131"/>
      <c r="M70" s="131"/>
      <c r="N70" s="131"/>
      <c r="O70" s="131"/>
      <c r="P70" s="131"/>
      <c r="Q70" s="131"/>
      <c r="R70" s="131"/>
      <c r="S70" s="131"/>
      <c r="T70" s="131"/>
      <c r="U70" s="131"/>
      <c r="V70" s="131"/>
      <c r="W70" s="131"/>
      <c r="X70" s="131"/>
      <c r="Y70" s="131"/>
      <c r="Z70" s="131"/>
      <c r="AA70" s="131"/>
      <c r="AB70" s="131"/>
      <c r="AC70" s="131"/>
      <c r="AD70" s="131"/>
      <c r="AE70" s="131"/>
      <c r="AF70" s="131"/>
      <c r="AG70" s="131"/>
      <c r="AH70" s="131"/>
      <c r="AI70" s="131"/>
      <c r="AJ70" s="131"/>
      <c r="AK70" s="131"/>
      <c r="AL70" s="131"/>
      <c r="AM70" s="131"/>
      <c r="AN70" s="131"/>
      <c r="AO70" s="131"/>
      <c r="AP70" s="131"/>
      <c r="AQ70" s="131"/>
      <c r="AR70" s="131"/>
      <c r="AS70" s="131"/>
      <c r="AT70" s="131"/>
      <c r="AU70" s="131"/>
      <c r="AV70" s="131"/>
      <c r="AW70" s="131"/>
      <c r="AX70" s="131"/>
      <c r="AY70" s="131"/>
      <c r="AZ70" s="131"/>
      <c r="BA70" s="131"/>
      <c r="BB70" s="131"/>
      <c r="BC70" s="131"/>
      <c r="BD70" s="131"/>
      <c r="BE70" s="131"/>
      <c r="BF70" s="131"/>
      <c r="BG70" s="131"/>
      <c r="BH70" s="131"/>
      <c r="BI70" s="131"/>
      <c r="BJ70" s="131"/>
      <c r="BK70" s="131"/>
      <c r="BL70" s="131"/>
      <c r="BM70" s="131"/>
      <c r="BN70" s="131"/>
      <c r="BO70" s="131"/>
      <c r="BP70" s="131"/>
      <c r="BQ70" s="131"/>
      <c r="BR70" s="131"/>
      <c r="BS70" s="131"/>
      <c r="BT70" s="131"/>
      <c r="BU70" s="131"/>
      <c r="BV70" s="131"/>
      <c r="BW70" s="131"/>
      <c r="BX70" s="131"/>
      <c r="BY70" s="131"/>
      <c r="BZ70" s="131"/>
      <c r="CA70" s="131"/>
      <c r="CB70" s="131"/>
      <c r="CC70" s="131"/>
      <c r="CD70" s="131"/>
      <c r="CE70" s="131"/>
      <c r="CF70" s="131"/>
      <c r="CG70" s="131"/>
      <c r="CH70" s="131"/>
      <c r="CI70" s="131"/>
      <c r="CJ70" s="131"/>
      <c r="CK70" s="131"/>
      <c r="CL70" s="131"/>
      <c r="CM70" s="131"/>
      <c r="CN70" s="131"/>
      <c r="CO70" s="131"/>
      <c r="CP70" s="131"/>
      <c r="CQ70" s="131"/>
      <c r="CR70" s="131"/>
      <c r="CS70" s="131"/>
      <c r="CT70" s="131"/>
      <c r="CU70" s="131"/>
      <c r="CV70" s="131"/>
      <c r="CW70" s="131"/>
      <c r="CX70" s="131"/>
      <c r="CY70" s="131"/>
      <c r="CZ70" s="131"/>
      <c r="DA70" s="131"/>
      <c r="DB70" s="131"/>
      <c r="DC70" s="131"/>
      <c r="DD70" s="131"/>
      <c r="DE70" s="131"/>
      <c r="DF70" s="131"/>
      <c r="DG70" s="131"/>
      <c r="DH70" s="131"/>
      <c r="DI70" s="131"/>
      <c r="DJ70" s="131"/>
      <c r="DK70" s="131"/>
      <c r="DL70" s="131"/>
      <c r="DM70" s="131"/>
      <c r="DN70" s="131"/>
      <c r="DO70" s="131"/>
      <c r="DP70" s="131"/>
      <c r="DQ70" s="131"/>
      <c r="DR70" s="131"/>
      <c r="DS70" s="131"/>
      <c r="DT70" s="131"/>
      <c r="DU70" s="131"/>
      <c r="DV70" s="131"/>
      <c r="DW70" s="131"/>
      <c r="DX70" s="131"/>
      <c r="DY70" s="131"/>
      <c r="DZ70" s="131"/>
      <c r="EA70" s="131"/>
      <c r="EB70" s="131"/>
      <c r="EC70" s="131"/>
      <c r="ED70" s="131"/>
      <c r="EE70" s="131"/>
      <c r="EF70" s="131"/>
      <c r="EG70" s="131"/>
      <c r="EH70" s="131"/>
      <c r="EI70" s="131"/>
      <c r="EJ70" s="131"/>
      <c r="EK70" s="131"/>
      <c r="EL70" s="131"/>
      <c r="EM70" s="131"/>
      <c r="EN70" s="131"/>
      <c r="EO70" s="131"/>
      <c r="EP70" s="131"/>
      <c r="EQ70" s="131"/>
      <c r="ER70" s="131"/>
      <c r="ES70" s="131"/>
      <c r="ET70" s="131"/>
      <c r="EU70" s="131"/>
      <c r="EV70" s="131"/>
      <c r="EW70" s="131"/>
      <c r="EX70" s="131"/>
      <c r="EY70" s="131"/>
      <c r="EZ70" s="131"/>
      <c r="FA70" s="131"/>
      <c r="FB70" s="131"/>
      <c r="FC70" s="131"/>
      <c r="FD70" s="131"/>
      <c r="FE70" s="131"/>
      <c r="FF70" s="131"/>
      <c r="FG70" s="131"/>
      <c r="FH70" s="131"/>
      <c r="FI70" s="131"/>
      <c r="FJ70" s="131"/>
      <c r="FK70" s="131"/>
      <c r="FL70" s="131"/>
      <c r="FM70" s="131"/>
      <c r="FN70" s="131"/>
      <c r="FO70" s="131"/>
      <c r="FP70" s="131"/>
      <c r="FQ70" s="131"/>
      <c r="FR70" s="131"/>
      <c r="FS70" s="131"/>
      <c r="FT70" s="131"/>
      <c r="FU70" s="131"/>
      <c r="FV70" s="131"/>
      <c r="FW70" s="131"/>
      <c r="FX70" s="131"/>
      <c r="FY70" s="131"/>
      <c r="FZ70" s="131"/>
      <c r="GA70" s="131"/>
      <c r="GB70" s="131"/>
      <c r="GC70" s="131"/>
      <c r="GD70" s="131"/>
      <c r="GE70" s="131"/>
      <c r="GF70" s="131"/>
      <c r="GG70" s="131"/>
      <c r="GH70" s="131"/>
      <c r="GI70" s="131"/>
      <c r="GJ70" s="131"/>
      <c r="GK70" s="131"/>
      <c r="GL70" s="131"/>
      <c r="GM70" s="131"/>
      <c r="GN70" s="131"/>
      <c r="GO70" s="131"/>
      <c r="GP70" s="131"/>
      <c r="GQ70" s="131"/>
      <c r="GR70" s="131"/>
      <c r="GS70" s="131"/>
      <c r="GT70" s="131"/>
      <c r="GU70" s="131"/>
      <c r="GV70" s="131"/>
      <c r="GW70" s="131"/>
      <c r="GX70" s="131"/>
      <c r="GY70" s="131"/>
    </row>
    <row r="71" spans="1:207">
      <c r="A71" s="131"/>
      <c r="B71" s="131"/>
      <c r="C71" s="131"/>
      <c r="D71" s="131"/>
      <c r="E71" s="131"/>
      <c r="F71" s="131"/>
      <c r="G71" s="131"/>
      <c r="H71" s="131"/>
      <c r="I71" s="131"/>
      <c r="J71" s="131"/>
      <c r="K71" s="131"/>
      <c r="L71" s="131"/>
      <c r="M71" s="131"/>
      <c r="N71" s="131"/>
      <c r="O71" s="131"/>
      <c r="P71" s="131"/>
      <c r="Q71" s="131"/>
      <c r="R71" s="131"/>
      <c r="S71" s="131"/>
      <c r="T71" s="131"/>
      <c r="U71" s="131"/>
      <c r="V71" s="131"/>
      <c r="W71" s="131"/>
      <c r="X71" s="131"/>
      <c r="Y71" s="131"/>
      <c r="Z71" s="131"/>
      <c r="AA71" s="131"/>
      <c r="AB71" s="131"/>
      <c r="AC71" s="131"/>
      <c r="AD71" s="131"/>
      <c r="AE71" s="131"/>
      <c r="AF71" s="131"/>
      <c r="AG71" s="131"/>
      <c r="AH71" s="131"/>
      <c r="AI71" s="131"/>
      <c r="AJ71" s="131"/>
      <c r="AK71" s="131"/>
      <c r="AL71" s="131"/>
      <c r="AM71" s="131"/>
      <c r="AN71" s="131"/>
      <c r="AO71" s="131"/>
      <c r="AP71" s="131"/>
      <c r="AQ71" s="131"/>
      <c r="AR71" s="131"/>
      <c r="AS71" s="131"/>
      <c r="AT71" s="131"/>
      <c r="AU71" s="131"/>
      <c r="AV71" s="131"/>
      <c r="AW71" s="131"/>
      <c r="AX71" s="131"/>
      <c r="AY71" s="131"/>
      <c r="AZ71" s="131"/>
      <c r="BA71" s="131"/>
      <c r="BB71" s="131"/>
      <c r="BC71" s="131"/>
      <c r="BD71" s="131"/>
      <c r="BE71" s="131"/>
      <c r="BF71" s="131"/>
      <c r="BG71" s="131"/>
      <c r="BH71" s="131"/>
      <c r="BI71" s="131"/>
      <c r="BJ71" s="131"/>
      <c r="BK71" s="131"/>
      <c r="BL71" s="131"/>
      <c r="BM71" s="131"/>
      <c r="BN71" s="131"/>
      <c r="BO71" s="131"/>
      <c r="BP71" s="131"/>
      <c r="BQ71" s="131"/>
      <c r="BR71" s="131"/>
      <c r="BS71" s="131"/>
      <c r="BT71" s="131"/>
      <c r="BU71" s="131"/>
      <c r="BV71" s="131"/>
      <c r="BW71" s="131"/>
      <c r="BX71" s="131"/>
      <c r="BY71" s="131"/>
      <c r="BZ71" s="131"/>
      <c r="CA71" s="131"/>
      <c r="CB71" s="131"/>
      <c r="CC71" s="131"/>
      <c r="CD71" s="131"/>
      <c r="CE71" s="131"/>
      <c r="CF71" s="131"/>
      <c r="CG71" s="131"/>
      <c r="CH71" s="131"/>
      <c r="CI71" s="131"/>
      <c r="CJ71" s="131"/>
      <c r="CK71" s="131"/>
      <c r="CL71" s="131"/>
      <c r="CM71" s="131"/>
      <c r="CN71" s="131"/>
      <c r="CO71" s="131"/>
      <c r="CP71" s="131"/>
      <c r="CQ71" s="131"/>
      <c r="CR71" s="131"/>
      <c r="CS71" s="131"/>
      <c r="CT71" s="131"/>
      <c r="CU71" s="131"/>
      <c r="CV71" s="131"/>
      <c r="CW71" s="131"/>
      <c r="CX71" s="131"/>
      <c r="CY71" s="131"/>
      <c r="CZ71" s="131"/>
      <c r="DA71" s="131"/>
      <c r="DB71" s="131"/>
      <c r="DC71" s="131"/>
      <c r="DD71" s="131"/>
      <c r="DE71" s="131"/>
      <c r="DF71" s="131"/>
      <c r="DG71" s="131"/>
      <c r="DH71" s="131"/>
      <c r="DI71" s="131"/>
      <c r="DJ71" s="131"/>
      <c r="DK71" s="131"/>
      <c r="DL71" s="131"/>
      <c r="DM71" s="131"/>
      <c r="DN71" s="131"/>
      <c r="DO71" s="131"/>
      <c r="DP71" s="131"/>
      <c r="DQ71" s="131"/>
      <c r="DR71" s="131"/>
      <c r="DS71" s="131"/>
      <c r="DT71" s="131"/>
      <c r="DU71" s="131"/>
      <c r="DV71" s="131"/>
      <c r="DW71" s="131"/>
      <c r="DX71" s="131"/>
      <c r="DY71" s="131"/>
      <c r="DZ71" s="131"/>
      <c r="EA71" s="131"/>
      <c r="EB71" s="131"/>
      <c r="EC71" s="131"/>
      <c r="ED71" s="131"/>
      <c r="EE71" s="131"/>
      <c r="EF71" s="131"/>
      <c r="EG71" s="131"/>
      <c r="EH71" s="131"/>
      <c r="EI71" s="131"/>
      <c r="EJ71" s="131"/>
      <c r="EK71" s="131"/>
      <c r="EL71" s="131"/>
      <c r="EM71" s="131"/>
      <c r="EN71" s="131"/>
      <c r="EO71" s="131"/>
      <c r="EP71" s="131"/>
      <c r="EQ71" s="131"/>
      <c r="ER71" s="131"/>
      <c r="ES71" s="131"/>
      <c r="ET71" s="131"/>
      <c r="EU71" s="131"/>
      <c r="EV71" s="131"/>
      <c r="EW71" s="131"/>
      <c r="EX71" s="131"/>
      <c r="EY71" s="131"/>
      <c r="EZ71" s="131"/>
      <c r="FA71" s="131"/>
      <c r="FB71" s="131"/>
      <c r="FC71" s="131"/>
      <c r="FD71" s="131"/>
      <c r="FE71" s="131"/>
      <c r="FF71" s="131"/>
      <c r="FG71" s="131"/>
      <c r="FH71" s="131"/>
      <c r="FI71" s="131"/>
      <c r="FJ71" s="131"/>
      <c r="FK71" s="131"/>
      <c r="FL71" s="131"/>
      <c r="FM71" s="131"/>
      <c r="FN71" s="131"/>
      <c r="FO71" s="131"/>
      <c r="FP71" s="131"/>
      <c r="FQ71" s="131"/>
    </row>
  </sheetData>
  <sheetProtection algorithmName="SHA-512" hashValue="XYwaDwyBT+5f7Am7VwxY9EvXUDpg1i/OcawZO4mkw6Ltv/7P5znJuNzIm3dy3ZJ8emV6fWPwNXMqqTFp2OdP0g==" saltValue="3a5hIdUdOPkCty6cRCCdfA==" spinCount="100000" sheet="1" objects="1" scenarios="1" selectLockedCells="1" selectUnlockedCells="1"/>
  <mergeCells count="37">
    <mergeCell ref="A9:K9"/>
    <mergeCell ref="A16:B16"/>
    <mergeCell ref="A20:B20"/>
    <mergeCell ref="A22:B22"/>
    <mergeCell ref="A24:B24"/>
    <mergeCell ref="C15:K15"/>
    <mergeCell ref="C16:F16"/>
    <mergeCell ref="C17:E17"/>
    <mergeCell ref="G17:H17"/>
    <mergeCell ref="J17:K17"/>
    <mergeCell ref="C19:E19"/>
    <mergeCell ref="C21:E21"/>
    <mergeCell ref="C23:E23"/>
    <mergeCell ref="A12:K12"/>
    <mergeCell ref="N19:S19"/>
    <mergeCell ref="N22:O22"/>
    <mergeCell ref="B63:K63"/>
    <mergeCell ref="B67:K67"/>
    <mergeCell ref="D30:I30"/>
    <mergeCell ref="I38:J38"/>
    <mergeCell ref="I40:J40"/>
    <mergeCell ref="B39:H43"/>
    <mergeCell ref="I43:K43"/>
    <mergeCell ref="C26:D26"/>
    <mergeCell ref="D31:I31"/>
    <mergeCell ref="D32:I32"/>
    <mergeCell ref="D33:I33"/>
    <mergeCell ref="D37:I37"/>
    <mergeCell ref="N21:W21"/>
    <mergeCell ref="P22:Y22"/>
    <mergeCell ref="U47:V47"/>
    <mergeCell ref="Q26:W26"/>
    <mergeCell ref="V41:W41"/>
    <mergeCell ref="N23:Y23"/>
    <mergeCell ref="N24:U24"/>
    <mergeCell ref="N27:P27"/>
    <mergeCell ref="W24:Z24"/>
  </mergeCells>
  <printOptions gridLines="1"/>
  <pageMargins left="0" right="0" top="0" bottom="0" header="0" footer="0"/>
  <pageSetup scale="56" fitToWidth="1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901705-486B-0C46-9D5F-BF5CA2108963}">
  <dimension ref="A1:L31"/>
  <sheetViews>
    <sheetView showGridLines="0" workbookViewId="0">
      <selection activeCell="L44" sqref="L44"/>
    </sheetView>
  </sheetViews>
  <sheetFormatPr baseColWidth="10" defaultColWidth="8.83203125" defaultRowHeight="15"/>
  <cols>
    <col min="1" max="1" width="11.83203125" customWidth="1"/>
    <col min="2" max="2" width="11.1640625" customWidth="1"/>
    <col min="3" max="3" width="12.5" bestFit="1" customWidth="1"/>
    <col min="4" max="6" width="10.83203125" customWidth="1"/>
    <col min="7" max="7" width="12.5" bestFit="1" customWidth="1"/>
    <col min="8" max="8" width="11.5" bestFit="1" customWidth="1"/>
    <col min="9" max="9" width="13.5" customWidth="1"/>
    <col min="10" max="12" width="12.5" bestFit="1" customWidth="1"/>
  </cols>
  <sheetData>
    <row r="1" spans="1:12" ht="18">
      <c r="A1" s="69" t="s">
        <v>263</v>
      </c>
      <c r="B1" s="69"/>
      <c r="C1" s="69"/>
      <c r="D1" s="69"/>
      <c r="E1" s="60"/>
      <c r="F1" s="60"/>
      <c r="G1" s="60"/>
      <c r="H1" s="60"/>
      <c r="I1" s="60"/>
      <c r="J1" s="60"/>
      <c r="K1" s="60"/>
      <c r="L1" s="60"/>
    </row>
    <row r="2" spans="1:12" ht="19" thickBot="1">
      <c r="A2" s="59"/>
      <c r="B2" s="1"/>
      <c r="C2" s="1"/>
      <c r="D2" s="1"/>
      <c r="E2" s="1"/>
      <c r="F2" s="1"/>
      <c r="G2" s="1"/>
      <c r="H2" s="1"/>
      <c r="I2" s="1"/>
      <c r="J2" s="1"/>
      <c r="K2" s="1"/>
      <c r="L2" s="1"/>
    </row>
    <row r="3" spans="1:12">
      <c r="A3" s="58"/>
      <c r="B3" s="58"/>
      <c r="C3" s="58"/>
      <c r="D3" s="70" t="s">
        <v>260</v>
      </c>
      <c r="E3" s="71"/>
      <c r="F3" s="72"/>
      <c r="G3" s="67" t="s">
        <v>259</v>
      </c>
      <c r="H3" s="67"/>
      <c r="I3" s="67"/>
      <c r="J3" s="70" t="s">
        <v>258</v>
      </c>
      <c r="K3" s="71"/>
      <c r="L3" s="72"/>
    </row>
    <row r="4" spans="1:12" ht="16" thickBot="1">
      <c r="A4" s="27" t="s">
        <v>262</v>
      </c>
      <c r="B4" s="27" t="s">
        <v>257</v>
      </c>
      <c r="C4" s="27" t="s">
        <v>256</v>
      </c>
      <c r="D4" s="47" t="s">
        <v>245</v>
      </c>
      <c r="E4" s="27" t="s">
        <v>244</v>
      </c>
      <c r="F4" s="46" t="s">
        <v>243</v>
      </c>
      <c r="G4" s="27" t="s">
        <v>245</v>
      </c>
      <c r="H4" s="27" t="s">
        <v>244</v>
      </c>
      <c r="I4" s="27" t="s">
        <v>243</v>
      </c>
      <c r="J4" s="47" t="s">
        <v>245</v>
      </c>
      <c r="K4" s="27" t="s">
        <v>244</v>
      </c>
      <c r="L4" s="46" t="s">
        <v>243</v>
      </c>
    </row>
    <row r="5" spans="1:12">
      <c r="A5" s="40">
        <f>'Purchase Order Input'!B29</f>
        <v>0</v>
      </c>
      <c r="B5" s="41">
        <v>599</v>
      </c>
      <c r="C5" s="41">
        <f>A5*B5</f>
        <v>0</v>
      </c>
      <c r="D5" s="52">
        <v>110</v>
      </c>
      <c r="E5" s="41">
        <v>55</v>
      </c>
      <c r="F5" s="51">
        <v>30</v>
      </c>
      <c r="G5" s="35">
        <f>A5*D5</f>
        <v>0</v>
      </c>
      <c r="H5" s="35">
        <f>A5*E5</f>
        <v>0</v>
      </c>
      <c r="I5" s="35">
        <f>A5*F5</f>
        <v>0</v>
      </c>
      <c r="J5" s="50">
        <f>G5*6</f>
        <v>0</v>
      </c>
      <c r="K5" s="35">
        <f>H5*12</f>
        <v>0</v>
      </c>
      <c r="L5" s="49">
        <f>I5*24</f>
        <v>0</v>
      </c>
    </row>
    <row r="6" spans="1:12">
      <c r="A6" s="38"/>
      <c r="B6" s="41"/>
      <c r="C6" s="41"/>
      <c r="D6" s="52"/>
      <c r="E6" s="41"/>
      <c r="F6" s="51"/>
      <c r="G6" s="35"/>
      <c r="H6" s="35"/>
      <c r="I6" s="35"/>
      <c r="J6" s="57"/>
      <c r="K6" s="1"/>
      <c r="L6" s="56"/>
    </row>
    <row r="7" spans="1:12">
      <c r="A7" s="1"/>
      <c r="B7" s="48"/>
      <c r="C7" s="48"/>
      <c r="D7" s="73" t="s">
        <v>260</v>
      </c>
      <c r="E7" s="67"/>
      <c r="F7" s="74"/>
      <c r="G7" s="67" t="s">
        <v>259</v>
      </c>
      <c r="H7" s="67"/>
      <c r="I7" s="67"/>
      <c r="J7" s="73" t="s">
        <v>258</v>
      </c>
      <c r="K7" s="67"/>
      <c r="L7" s="74"/>
    </row>
    <row r="8" spans="1:12" ht="16" thickBot="1">
      <c r="A8" s="27" t="s">
        <v>8</v>
      </c>
      <c r="B8" s="27" t="s">
        <v>257</v>
      </c>
      <c r="C8" s="27" t="s">
        <v>256</v>
      </c>
      <c r="D8" s="47" t="s">
        <v>245</v>
      </c>
      <c r="E8" s="27" t="s">
        <v>244</v>
      </c>
      <c r="F8" s="46" t="s">
        <v>243</v>
      </c>
      <c r="G8" s="27" t="s">
        <v>245</v>
      </c>
      <c r="H8" s="27" t="s">
        <v>244</v>
      </c>
      <c r="I8" s="27" t="s">
        <v>243</v>
      </c>
      <c r="J8" s="55" t="s">
        <v>245</v>
      </c>
      <c r="K8" s="54" t="s">
        <v>244</v>
      </c>
      <c r="L8" s="53" t="s">
        <v>243</v>
      </c>
    </row>
    <row r="9" spans="1:12">
      <c r="A9" s="40">
        <f>'Purchase Order Input'!B30</f>
        <v>0</v>
      </c>
      <c r="B9" s="41">
        <v>999</v>
      </c>
      <c r="C9" s="41">
        <f>A9*B9</f>
        <v>0</v>
      </c>
      <c r="D9" s="52">
        <v>180</v>
      </c>
      <c r="E9" s="41">
        <v>90</v>
      </c>
      <c r="F9" s="51">
        <v>50</v>
      </c>
      <c r="G9" s="41">
        <f>A9*D9</f>
        <v>0</v>
      </c>
      <c r="H9" s="41">
        <f>A9*E9</f>
        <v>0</v>
      </c>
      <c r="I9" s="41">
        <f>A9*F9</f>
        <v>0</v>
      </c>
      <c r="J9" s="50">
        <f>G9*6</f>
        <v>0</v>
      </c>
      <c r="K9" s="35">
        <f>H9*12</f>
        <v>0</v>
      </c>
      <c r="L9" s="49">
        <f>I9*24</f>
        <v>0</v>
      </c>
    </row>
    <row r="10" spans="1:12">
      <c r="A10" s="38"/>
      <c r="B10" s="41"/>
      <c r="C10" s="41"/>
      <c r="D10" s="52"/>
      <c r="E10" s="41"/>
      <c r="F10" s="51"/>
      <c r="G10" s="41"/>
      <c r="H10" s="41"/>
      <c r="I10" s="41"/>
      <c r="J10" s="50"/>
      <c r="K10" s="35"/>
      <c r="L10" s="49"/>
    </row>
    <row r="11" spans="1:12">
      <c r="A11" s="1"/>
      <c r="B11" s="48"/>
      <c r="C11" s="48"/>
      <c r="D11" s="73" t="s">
        <v>260</v>
      </c>
      <c r="E11" s="67"/>
      <c r="F11" s="74"/>
      <c r="G11" s="67" t="s">
        <v>259</v>
      </c>
      <c r="H11" s="67"/>
      <c r="I11" s="67"/>
      <c r="J11" s="73" t="s">
        <v>258</v>
      </c>
      <c r="K11" s="67"/>
      <c r="L11" s="74"/>
    </row>
    <row r="12" spans="1:12" ht="16" thickBot="1">
      <c r="A12" s="27" t="s">
        <v>261</v>
      </c>
      <c r="B12" s="27" t="s">
        <v>257</v>
      </c>
      <c r="C12" s="27" t="s">
        <v>256</v>
      </c>
      <c r="D12" s="47" t="s">
        <v>245</v>
      </c>
      <c r="E12" s="27" t="s">
        <v>244</v>
      </c>
      <c r="F12" s="46" t="s">
        <v>243</v>
      </c>
      <c r="G12" s="27" t="s">
        <v>245</v>
      </c>
      <c r="H12" s="27" t="s">
        <v>244</v>
      </c>
      <c r="I12" s="27" t="s">
        <v>243</v>
      </c>
      <c r="J12" s="47" t="s">
        <v>245</v>
      </c>
      <c r="K12" s="27" t="s">
        <v>244</v>
      </c>
      <c r="L12" s="46" t="s">
        <v>243</v>
      </c>
    </row>
    <row r="13" spans="1:12">
      <c r="A13" s="40">
        <f>'Purchase Order Input'!B31</f>
        <v>0</v>
      </c>
      <c r="B13" s="41">
        <v>1095</v>
      </c>
      <c r="C13" s="41">
        <f>A13*B13</f>
        <v>0</v>
      </c>
      <c r="D13" s="52">
        <v>200</v>
      </c>
      <c r="E13" s="41">
        <v>100</v>
      </c>
      <c r="F13" s="51">
        <v>55</v>
      </c>
      <c r="G13" s="41">
        <f>A13*D13</f>
        <v>0</v>
      </c>
      <c r="H13" s="41">
        <f>A13*E13</f>
        <v>0</v>
      </c>
      <c r="I13" s="41">
        <f>A13*F13</f>
        <v>0</v>
      </c>
      <c r="J13" s="50">
        <f>G13*6</f>
        <v>0</v>
      </c>
      <c r="K13" s="35">
        <f>H13*12</f>
        <v>0</v>
      </c>
      <c r="L13" s="49">
        <f>I13*24</f>
        <v>0</v>
      </c>
    </row>
    <row r="14" spans="1:12">
      <c r="A14" s="38"/>
      <c r="B14" s="41"/>
      <c r="C14" s="41"/>
      <c r="D14" s="52"/>
      <c r="E14" s="41"/>
      <c r="F14" s="51"/>
      <c r="G14" s="41"/>
      <c r="H14" s="41"/>
      <c r="I14" s="41"/>
      <c r="J14" s="50"/>
      <c r="K14" s="35"/>
      <c r="L14" s="49"/>
    </row>
    <row r="15" spans="1:12">
      <c r="A15" s="38"/>
      <c r="B15" s="48"/>
      <c r="C15" s="48"/>
      <c r="D15" s="73" t="s">
        <v>260</v>
      </c>
      <c r="E15" s="67"/>
      <c r="F15" s="74"/>
      <c r="G15" s="67" t="s">
        <v>259</v>
      </c>
      <c r="H15" s="67"/>
      <c r="I15" s="67"/>
      <c r="J15" s="73" t="s">
        <v>258</v>
      </c>
      <c r="K15" s="67"/>
      <c r="L15" s="74"/>
    </row>
    <row r="16" spans="1:12" ht="16" thickBot="1">
      <c r="A16" s="27" t="s">
        <v>12</v>
      </c>
      <c r="B16" s="27" t="s">
        <v>257</v>
      </c>
      <c r="C16" s="27" t="s">
        <v>256</v>
      </c>
      <c r="D16" s="47" t="s">
        <v>245</v>
      </c>
      <c r="E16" s="27" t="s">
        <v>244</v>
      </c>
      <c r="F16" s="46" t="s">
        <v>243</v>
      </c>
      <c r="G16" s="27" t="s">
        <v>245</v>
      </c>
      <c r="H16" s="27" t="s">
        <v>244</v>
      </c>
      <c r="I16" s="27" t="s">
        <v>243</v>
      </c>
      <c r="J16" s="47" t="s">
        <v>245</v>
      </c>
      <c r="K16" s="27" t="s">
        <v>244</v>
      </c>
      <c r="L16" s="46" t="s">
        <v>243</v>
      </c>
    </row>
    <row r="17" spans="1:12" ht="16" thickBot="1">
      <c r="A17" s="40">
        <f>'Purchase Order Input'!B32</f>
        <v>0</v>
      </c>
      <c r="B17" s="41">
        <v>399</v>
      </c>
      <c r="C17" s="41">
        <f>A17*B17</f>
        <v>0</v>
      </c>
      <c r="D17" s="45">
        <v>75</v>
      </c>
      <c r="E17" s="39">
        <v>37</v>
      </c>
      <c r="F17" s="44">
        <v>20</v>
      </c>
      <c r="G17" s="41">
        <f>A17*D17</f>
        <v>0</v>
      </c>
      <c r="H17" s="41">
        <f>A17*E17</f>
        <v>0</v>
      </c>
      <c r="I17" s="41">
        <f>A17*F17</f>
        <v>0</v>
      </c>
      <c r="J17" s="43">
        <f>G17*6</f>
        <v>0</v>
      </c>
      <c r="K17" s="29">
        <f>H17*12</f>
        <v>0</v>
      </c>
      <c r="L17" s="42">
        <f>I17*24</f>
        <v>0</v>
      </c>
    </row>
    <row r="18" spans="1:12">
      <c r="A18" s="38"/>
      <c r="B18" s="41"/>
      <c r="C18" s="41"/>
      <c r="D18" s="41"/>
      <c r="E18" s="41"/>
      <c r="F18" s="41"/>
      <c r="G18" s="41"/>
      <c r="H18" s="41"/>
      <c r="I18" s="41"/>
      <c r="J18" s="35"/>
      <c r="K18" s="35"/>
      <c r="L18" s="35"/>
    </row>
    <row r="19" spans="1:12">
      <c r="A19" s="1"/>
      <c r="B19" s="1"/>
      <c r="C19" s="1"/>
      <c r="D19" s="1"/>
      <c r="E19" s="1"/>
      <c r="F19" s="1"/>
      <c r="G19" s="1"/>
      <c r="H19" s="1"/>
      <c r="I19" s="1"/>
      <c r="J19" s="1"/>
      <c r="K19" s="1"/>
      <c r="L19" s="1"/>
    </row>
    <row r="20" spans="1:12" ht="16" thickBot="1">
      <c r="A20" s="27" t="s">
        <v>255</v>
      </c>
      <c r="B20" s="27" t="s">
        <v>254</v>
      </c>
      <c r="C20" s="27" t="s">
        <v>253</v>
      </c>
      <c r="D20" s="1"/>
      <c r="E20" s="1"/>
      <c r="F20" s="1"/>
      <c r="G20" s="1"/>
      <c r="H20" s="1"/>
      <c r="I20" s="1"/>
      <c r="J20" s="1"/>
      <c r="K20" s="1"/>
      <c r="L20" s="1"/>
    </row>
    <row r="21" spans="1:12">
      <c r="A21" s="40">
        <f>'Purchase Order Input'!B33</f>
        <v>0</v>
      </c>
      <c r="B21" s="41">
        <v>350</v>
      </c>
      <c r="C21" s="41">
        <f>A21*B21</f>
        <v>0</v>
      </c>
      <c r="D21" s="1"/>
      <c r="E21" s="1"/>
      <c r="F21" s="1"/>
      <c r="G21" s="1"/>
      <c r="H21" s="1"/>
      <c r="I21" s="1"/>
      <c r="J21" s="1"/>
      <c r="K21" s="1"/>
      <c r="L21" s="1"/>
    </row>
    <row r="22" spans="1:12">
      <c r="A22" s="40">
        <f>'Purchase Order Input'!B34</f>
        <v>0</v>
      </c>
      <c r="B22" s="41">
        <v>50</v>
      </c>
      <c r="C22" s="41">
        <f>A22*B22</f>
        <v>0</v>
      </c>
      <c r="D22" s="1"/>
      <c r="E22" s="1"/>
      <c r="F22" s="1"/>
      <c r="G22" s="1"/>
      <c r="H22" s="1"/>
      <c r="I22" s="1"/>
      <c r="J22" s="1"/>
      <c r="K22" s="1"/>
      <c r="L22" s="1"/>
    </row>
    <row r="23" spans="1:12" ht="16" thickBot="1">
      <c r="A23" s="40">
        <f>'Purchase Order Input'!B35</f>
        <v>0</v>
      </c>
      <c r="B23" s="39">
        <v>25</v>
      </c>
      <c r="C23" s="39">
        <f>A23*B23</f>
        <v>0</v>
      </c>
      <c r="D23" s="1"/>
      <c r="E23" s="1"/>
      <c r="F23" s="1"/>
      <c r="G23" s="67" t="s">
        <v>252</v>
      </c>
      <c r="H23" s="67"/>
      <c r="I23" s="67"/>
      <c r="J23" s="66" t="s">
        <v>251</v>
      </c>
      <c r="K23" s="67"/>
      <c r="L23" s="67"/>
    </row>
    <row r="24" spans="1:12" ht="16" thickBot="1">
      <c r="A24" s="38"/>
      <c r="B24" s="37"/>
      <c r="C24" s="37">
        <f>SUM(C21:C23)</f>
        <v>0</v>
      </c>
      <c r="D24" s="1"/>
      <c r="E24" s="1"/>
      <c r="F24" s="1"/>
      <c r="G24" s="27" t="s">
        <v>245</v>
      </c>
      <c r="H24" s="27" t="s">
        <v>244</v>
      </c>
      <c r="I24" s="27" t="s">
        <v>243</v>
      </c>
      <c r="J24" s="28" t="s">
        <v>245</v>
      </c>
      <c r="K24" s="27" t="s">
        <v>244</v>
      </c>
      <c r="L24" s="27" t="s">
        <v>243</v>
      </c>
    </row>
    <row r="25" spans="1:12" ht="16" thickBot="1">
      <c r="A25" s="1"/>
      <c r="B25" s="36" t="s">
        <v>250</v>
      </c>
      <c r="C25" s="35">
        <f>SUM(C5+C9+C13+C17+C24)</f>
        <v>0</v>
      </c>
      <c r="D25" s="1"/>
      <c r="E25" s="1"/>
      <c r="F25" s="1"/>
      <c r="G25" s="34">
        <f>(C24/6)*1.1</f>
        <v>0</v>
      </c>
      <c r="H25" s="34">
        <f>(C24/12)*1.1</f>
        <v>0</v>
      </c>
      <c r="I25" s="34">
        <f>(C24/24)*1.2</f>
        <v>0</v>
      </c>
      <c r="J25" s="33">
        <f>G25*6</f>
        <v>0</v>
      </c>
      <c r="K25" s="32">
        <f>H25*12</f>
        <v>0</v>
      </c>
      <c r="L25" s="32">
        <f>I25*24</f>
        <v>0</v>
      </c>
    </row>
    <row r="26" spans="1:12" ht="16" thickTop="1">
      <c r="A26" s="1"/>
      <c r="B26" s="1"/>
      <c r="C26" s="1"/>
      <c r="D26" s="1"/>
      <c r="E26" s="1"/>
      <c r="F26" s="1"/>
      <c r="G26" s="1"/>
      <c r="H26" s="1"/>
      <c r="I26" s="1"/>
      <c r="J26" s="1"/>
      <c r="K26" s="1"/>
      <c r="L26" s="1"/>
    </row>
    <row r="27" spans="1:12" ht="16" thickBot="1">
      <c r="A27" s="31" t="s">
        <v>249</v>
      </c>
      <c r="B27" s="30" t="e">
        <f>'Direct Purchase'!I39</f>
        <v>#N/A</v>
      </c>
      <c r="C27" s="29" t="e">
        <f>C25*B27</f>
        <v>#N/A</v>
      </c>
      <c r="D27" s="1"/>
      <c r="E27" s="1"/>
      <c r="F27" s="1"/>
      <c r="G27" s="1"/>
      <c r="H27" s="1"/>
      <c r="I27" s="1"/>
      <c r="J27" s="1"/>
      <c r="K27" s="1"/>
      <c r="L27" s="1"/>
    </row>
    <row r="28" spans="1:12">
      <c r="A28" s="1"/>
      <c r="B28" s="1"/>
      <c r="C28" s="1"/>
      <c r="D28" s="1"/>
      <c r="E28" s="1"/>
      <c r="F28" s="1"/>
      <c r="G28" s="67" t="s">
        <v>248</v>
      </c>
      <c r="H28" s="67"/>
      <c r="I28" s="67"/>
      <c r="J28" s="66" t="s">
        <v>247</v>
      </c>
      <c r="K28" s="67"/>
      <c r="L28" s="67"/>
    </row>
    <row r="29" spans="1:12" ht="16" thickBot="1">
      <c r="A29" s="68" t="s">
        <v>246</v>
      </c>
      <c r="B29" s="68"/>
      <c r="C29" s="68"/>
      <c r="D29" s="1"/>
      <c r="E29" s="1"/>
      <c r="F29" s="1"/>
      <c r="G29" s="27" t="s">
        <v>245</v>
      </c>
      <c r="H29" s="27" t="s">
        <v>244</v>
      </c>
      <c r="I29" s="27" t="s">
        <v>243</v>
      </c>
      <c r="J29" s="28" t="s">
        <v>245</v>
      </c>
      <c r="K29" s="27" t="s">
        <v>244</v>
      </c>
      <c r="L29" s="27" t="s">
        <v>243</v>
      </c>
    </row>
    <row r="30" spans="1:12" ht="16" thickBot="1">
      <c r="A30" s="75" t="s">
        <v>242</v>
      </c>
      <c r="B30" s="75"/>
      <c r="C30" s="26" t="e">
        <f>C25+C27</f>
        <v>#N/A</v>
      </c>
      <c r="D30" s="1"/>
      <c r="E30" s="1"/>
      <c r="F30" s="1"/>
      <c r="G30" s="25" t="e">
        <f>(G5+G9+G13+G25+G17)+(C27/6)</f>
        <v>#N/A</v>
      </c>
      <c r="H30" s="25" t="e">
        <f>(H5+H9+H13+H25+H17)+(C27/12)</f>
        <v>#N/A</v>
      </c>
      <c r="I30" s="25" t="e">
        <f>(I5+I9+I13+I25+I17)+(C27/24)</f>
        <v>#N/A</v>
      </c>
      <c r="J30" s="25" t="e">
        <f>(J5+J9+J13+J25+J17)+C27</f>
        <v>#N/A</v>
      </c>
      <c r="K30" s="25" t="e">
        <f>(K5+K9+K13+K25+K17)+C27</f>
        <v>#N/A</v>
      </c>
      <c r="L30" s="25" t="e">
        <f>(L5+L9+L13+L25+L17)+C27</f>
        <v>#N/A</v>
      </c>
    </row>
    <row r="31" spans="1:12" ht="16" thickTop="1">
      <c r="C31" s="24"/>
    </row>
  </sheetData>
  <mergeCells count="19">
    <mergeCell ref="A30:B30"/>
    <mergeCell ref="D11:F11"/>
    <mergeCell ref="G11:I11"/>
    <mergeCell ref="J11:L11"/>
    <mergeCell ref="D15:F15"/>
    <mergeCell ref="G15:I15"/>
    <mergeCell ref="J15:L15"/>
    <mergeCell ref="G23:I23"/>
    <mergeCell ref="J23:L23"/>
    <mergeCell ref="G28:I28"/>
    <mergeCell ref="J28:L28"/>
    <mergeCell ref="A29:C29"/>
    <mergeCell ref="A1:D1"/>
    <mergeCell ref="D3:F3"/>
    <mergeCell ref="G3:I3"/>
    <mergeCell ref="J3:L3"/>
    <mergeCell ref="D7:F7"/>
    <mergeCell ref="G7:I7"/>
    <mergeCell ref="J7:L7"/>
  </mergeCells>
  <pageMargins left="0.7" right="0.7" top="0.75" bottom="0.75" header="0.3" footer="0.3"/>
  <pageSetup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32D144-A9D5-4893-845A-C2CB90F97746}">
  <sheetPr codeName="Sheet8"/>
  <dimension ref="A1:J55"/>
  <sheetViews>
    <sheetView workbookViewId="0">
      <selection activeCell="B6" sqref="B6"/>
    </sheetView>
  </sheetViews>
  <sheetFormatPr baseColWidth="10" defaultColWidth="8.83203125" defaultRowHeight="15"/>
  <cols>
    <col min="1" max="1" width="16.33203125" bestFit="1" customWidth="1"/>
    <col min="2" max="2" width="17.83203125" style="1" customWidth="1"/>
    <col min="3" max="3" width="9.5" style="3" customWidth="1"/>
    <col min="4" max="4" width="8.83203125" style="1"/>
  </cols>
  <sheetData>
    <row r="1" spans="1:10" ht="18">
      <c r="B1" s="76" t="s">
        <v>19</v>
      </c>
      <c r="C1" s="76"/>
      <c r="D1" s="76"/>
      <c r="E1" s="76"/>
      <c r="F1" s="76"/>
      <c r="G1" s="76"/>
      <c r="H1" s="76"/>
      <c r="I1" s="76"/>
      <c r="J1" s="76"/>
    </row>
    <row r="2" spans="1:10" ht="10.75" customHeight="1"/>
    <row r="3" spans="1:10" ht="16" thickBot="1">
      <c r="A3" s="2" t="s">
        <v>141</v>
      </c>
      <c r="B3" s="2" t="s">
        <v>17</v>
      </c>
      <c r="C3" s="4" t="s">
        <v>18</v>
      </c>
      <c r="E3" s="6"/>
      <c r="F3" s="6"/>
    </row>
    <row r="4" spans="1:10" ht="10.25" customHeight="1">
      <c r="E4" s="6"/>
      <c r="F4" s="6"/>
    </row>
    <row r="5" spans="1:10">
      <c r="A5" t="s">
        <v>142</v>
      </c>
      <c r="B5" s="1" t="s">
        <v>231</v>
      </c>
      <c r="C5" s="5">
        <f>E5/100</f>
        <v>9.1400000000000009E-2</v>
      </c>
      <c r="E5" s="7">
        <v>9.14</v>
      </c>
      <c r="F5" s="6" t="s">
        <v>70</v>
      </c>
    </row>
    <row r="6" spans="1:10">
      <c r="A6" t="s">
        <v>143</v>
      </c>
      <c r="B6" s="1" t="s">
        <v>20</v>
      </c>
      <c r="C6" s="5">
        <f t="shared" ref="C6:C55" si="0">E6/100</f>
        <v>1.43E-2</v>
      </c>
      <c r="E6" s="7">
        <v>1.43</v>
      </c>
      <c r="F6" s="6" t="s">
        <v>70</v>
      </c>
    </row>
    <row r="7" spans="1:10">
      <c r="A7" t="s">
        <v>144</v>
      </c>
      <c r="B7" s="1" t="s">
        <v>21</v>
      </c>
      <c r="C7" s="5">
        <f t="shared" si="0"/>
        <v>8.3699999999999997E-2</v>
      </c>
      <c r="E7" s="7">
        <v>8.3699999999999992</v>
      </c>
      <c r="F7" s="6" t="s">
        <v>70</v>
      </c>
    </row>
    <row r="8" spans="1:10">
      <c r="A8" t="s">
        <v>145</v>
      </c>
      <c r="B8" s="1" t="s">
        <v>22</v>
      </c>
      <c r="C8" s="5">
        <f t="shared" si="0"/>
        <v>9.4299999999999995E-2</v>
      </c>
      <c r="E8" s="7">
        <v>9.43</v>
      </c>
      <c r="F8" s="6" t="s">
        <v>70</v>
      </c>
    </row>
    <row r="9" spans="1:10">
      <c r="A9" t="s">
        <v>146</v>
      </c>
      <c r="B9" s="1" t="s">
        <v>23</v>
      </c>
      <c r="C9" s="5">
        <f t="shared" si="0"/>
        <v>8.5600000000000009E-2</v>
      </c>
      <c r="E9" s="7">
        <v>8.56</v>
      </c>
      <c r="F9" s="6" t="s">
        <v>70</v>
      </c>
    </row>
    <row r="10" spans="1:10">
      <c r="A10" t="s">
        <v>147</v>
      </c>
      <c r="B10" s="1" t="s">
        <v>24</v>
      </c>
      <c r="C10" s="5">
        <f t="shared" si="0"/>
        <v>7.6299999999999993E-2</v>
      </c>
      <c r="E10" s="7">
        <v>7.63</v>
      </c>
      <c r="F10" s="6" t="s">
        <v>70</v>
      </c>
    </row>
    <row r="11" spans="1:10">
      <c r="A11" t="s">
        <v>86</v>
      </c>
      <c r="B11" s="1" t="s">
        <v>25</v>
      </c>
      <c r="C11" s="5">
        <f t="shared" si="0"/>
        <v>6.3500000000000001E-2</v>
      </c>
      <c r="E11" s="7">
        <v>6.35</v>
      </c>
      <c r="F11" s="6" t="s">
        <v>70</v>
      </c>
    </row>
    <row r="12" spans="1:10">
      <c r="A12" t="s">
        <v>148</v>
      </c>
      <c r="B12" s="1" t="s">
        <v>26</v>
      </c>
      <c r="C12" s="5">
        <f t="shared" si="0"/>
        <v>0</v>
      </c>
      <c r="E12" s="7">
        <v>0</v>
      </c>
      <c r="F12" s="6" t="s">
        <v>70</v>
      </c>
    </row>
    <row r="13" spans="1:10">
      <c r="A13" t="s">
        <v>149</v>
      </c>
      <c r="B13" s="1" t="s">
        <v>27</v>
      </c>
      <c r="C13" s="5">
        <f t="shared" si="0"/>
        <v>7.0499999999999993E-2</v>
      </c>
      <c r="E13" s="7">
        <v>7.05</v>
      </c>
      <c r="F13" s="6" t="s">
        <v>70</v>
      </c>
    </row>
    <row r="14" spans="1:10">
      <c r="A14" t="s">
        <v>150</v>
      </c>
      <c r="B14" s="1" t="s">
        <v>28</v>
      </c>
      <c r="C14" s="5">
        <f t="shared" si="0"/>
        <v>7.2900000000000006E-2</v>
      </c>
      <c r="E14" s="7">
        <v>7.29</v>
      </c>
      <c r="F14" s="6" t="s">
        <v>70</v>
      </c>
    </row>
    <row r="15" spans="1:10">
      <c r="A15" t="s">
        <v>151</v>
      </c>
      <c r="B15" s="1" t="s">
        <v>29</v>
      </c>
      <c r="C15" s="5">
        <f t="shared" si="0"/>
        <v>4.41E-2</v>
      </c>
      <c r="E15" s="7">
        <v>4.41</v>
      </c>
      <c r="F15" s="6" t="s">
        <v>70</v>
      </c>
    </row>
    <row r="16" spans="1:10">
      <c r="A16" t="s">
        <v>152</v>
      </c>
      <c r="B16" s="1" t="s">
        <v>30</v>
      </c>
      <c r="C16" s="5">
        <f t="shared" si="0"/>
        <v>6.0299999999999999E-2</v>
      </c>
      <c r="E16" s="7">
        <v>6.03</v>
      </c>
      <c r="F16" s="6" t="s">
        <v>70</v>
      </c>
    </row>
    <row r="17" spans="1:6">
      <c r="A17" t="s">
        <v>153</v>
      </c>
      <c r="B17" s="1" t="s">
        <v>31</v>
      </c>
      <c r="C17" s="5">
        <f t="shared" si="0"/>
        <v>7.7399999999999997E-2</v>
      </c>
      <c r="E17" s="7">
        <v>7.74</v>
      </c>
      <c r="F17" s="6" t="s">
        <v>70</v>
      </c>
    </row>
    <row r="18" spans="1:6">
      <c r="A18" t="s">
        <v>154</v>
      </c>
      <c r="B18" s="1" t="s">
        <v>32</v>
      </c>
      <c r="C18" s="5">
        <f t="shared" si="0"/>
        <v>7.0000000000000007E-2</v>
      </c>
      <c r="E18" s="7">
        <v>7</v>
      </c>
      <c r="F18" s="6" t="s">
        <v>70</v>
      </c>
    </row>
    <row r="19" spans="1:6">
      <c r="A19" t="s">
        <v>155</v>
      </c>
      <c r="B19" s="1" t="s">
        <v>33</v>
      </c>
      <c r="C19" s="5">
        <f t="shared" si="0"/>
        <v>6.8199999999999997E-2</v>
      </c>
      <c r="E19" s="7">
        <v>6.82</v>
      </c>
      <c r="F19" s="6" t="s">
        <v>70</v>
      </c>
    </row>
    <row r="20" spans="1:6">
      <c r="A20" t="s">
        <v>156</v>
      </c>
      <c r="B20" s="1" t="s">
        <v>34</v>
      </c>
      <c r="C20" s="5">
        <f t="shared" si="0"/>
        <v>8.6699999999999999E-2</v>
      </c>
      <c r="E20" s="7">
        <v>8.67</v>
      </c>
      <c r="F20" s="6" t="s">
        <v>70</v>
      </c>
    </row>
    <row r="21" spans="1:6">
      <c r="A21" t="s">
        <v>157</v>
      </c>
      <c r="B21" s="1" t="s">
        <v>35</v>
      </c>
      <c r="C21" s="5">
        <f t="shared" si="0"/>
        <v>0.06</v>
      </c>
      <c r="E21" s="7">
        <v>6</v>
      </c>
      <c r="F21" s="6" t="s">
        <v>70</v>
      </c>
    </row>
    <row r="22" spans="1:6">
      <c r="A22" t="s">
        <v>158</v>
      </c>
      <c r="B22" s="1" t="s">
        <v>36</v>
      </c>
      <c r="C22" s="5">
        <f t="shared" si="0"/>
        <v>9.4499999999999987E-2</v>
      </c>
      <c r="E22" s="7">
        <v>9.4499999999999993</v>
      </c>
      <c r="F22" s="6" t="s">
        <v>70</v>
      </c>
    </row>
    <row r="23" spans="1:6">
      <c r="A23" t="s">
        <v>159</v>
      </c>
      <c r="B23" s="1" t="s">
        <v>37</v>
      </c>
      <c r="C23" s="5">
        <f t="shared" si="0"/>
        <v>5.5E-2</v>
      </c>
      <c r="E23" s="7">
        <v>5.5</v>
      </c>
      <c r="F23" s="6" t="s">
        <v>70</v>
      </c>
    </row>
    <row r="24" spans="1:6">
      <c r="A24" t="s">
        <v>160</v>
      </c>
      <c r="B24" s="1" t="s">
        <v>38</v>
      </c>
      <c r="C24" s="5">
        <f t="shared" si="0"/>
        <v>0.06</v>
      </c>
      <c r="E24" s="7">
        <v>6</v>
      </c>
      <c r="F24" s="6" t="s">
        <v>70</v>
      </c>
    </row>
    <row r="25" spans="1:6">
      <c r="A25" t="s">
        <v>161</v>
      </c>
      <c r="B25" s="1" t="s">
        <v>39</v>
      </c>
      <c r="C25" s="5">
        <f t="shared" si="0"/>
        <v>6.25E-2</v>
      </c>
      <c r="E25" s="7">
        <v>6.25</v>
      </c>
      <c r="F25" s="6" t="s">
        <v>70</v>
      </c>
    </row>
    <row r="26" spans="1:6">
      <c r="A26" t="s">
        <v>162</v>
      </c>
      <c r="B26" s="1" t="s">
        <v>40</v>
      </c>
      <c r="C26" s="5">
        <f t="shared" si="0"/>
        <v>0.06</v>
      </c>
      <c r="E26" s="7">
        <v>6</v>
      </c>
      <c r="F26" s="6" t="s">
        <v>70</v>
      </c>
    </row>
    <row r="27" spans="1:6">
      <c r="A27" t="s">
        <v>163</v>
      </c>
      <c r="B27" s="1" t="s">
        <v>41</v>
      </c>
      <c r="C27" s="5">
        <f t="shared" si="0"/>
        <v>7.4299999999999991E-2</v>
      </c>
      <c r="E27" s="7">
        <v>7.43</v>
      </c>
      <c r="F27" s="6" t="s">
        <v>70</v>
      </c>
    </row>
    <row r="28" spans="1:6">
      <c r="A28" t="s">
        <v>164</v>
      </c>
      <c r="B28" s="1" t="s">
        <v>42</v>
      </c>
      <c r="C28" s="5">
        <f t="shared" si="0"/>
        <v>7.0699999999999999E-2</v>
      </c>
      <c r="E28" s="7">
        <v>7.07</v>
      </c>
      <c r="F28" s="6" t="s">
        <v>70</v>
      </c>
    </row>
    <row r="29" spans="1:6">
      <c r="A29" t="s">
        <v>165</v>
      </c>
      <c r="B29" s="1" t="s">
        <v>43</v>
      </c>
      <c r="C29" s="5">
        <f t="shared" si="0"/>
        <v>8.1300000000000011E-2</v>
      </c>
      <c r="E29" s="7">
        <v>8.1300000000000008</v>
      </c>
      <c r="F29" s="6" t="s">
        <v>70</v>
      </c>
    </row>
    <row r="30" spans="1:6">
      <c r="A30" t="s">
        <v>166</v>
      </c>
      <c r="B30" s="1" t="s">
        <v>44</v>
      </c>
      <c r="C30" s="5">
        <f t="shared" si="0"/>
        <v>0</v>
      </c>
      <c r="E30" s="7">
        <v>0</v>
      </c>
      <c r="F30" s="6" t="s">
        <v>70</v>
      </c>
    </row>
    <row r="31" spans="1:6">
      <c r="A31" t="s">
        <v>167</v>
      </c>
      <c r="B31" s="1" t="s">
        <v>45</v>
      </c>
      <c r="C31" s="5">
        <f t="shared" si="0"/>
        <v>6.8499999999999991E-2</v>
      </c>
      <c r="E31" s="7">
        <v>6.85</v>
      </c>
      <c r="F31" s="6" t="s">
        <v>70</v>
      </c>
    </row>
    <row r="32" spans="1:6">
      <c r="A32" t="s">
        <v>168</v>
      </c>
      <c r="B32" s="1" t="s">
        <v>46</v>
      </c>
      <c r="C32" s="5">
        <f t="shared" si="0"/>
        <v>8.14E-2</v>
      </c>
      <c r="E32" s="7">
        <v>8.14</v>
      </c>
      <c r="F32" s="6" t="s">
        <v>70</v>
      </c>
    </row>
    <row r="33" spans="1:6">
      <c r="A33" t="s">
        <v>169</v>
      </c>
      <c r="B33" s="1" t="s">
        <v>47</v>
      </c>
      <c r="C33" s="5">
        <f t="shared" si="0"/>
        <v>0</v>
      </c>
      <c r="E33" s="7">
        <v>0</v>
      </c>
      <c r="F33" s="6" t="s">
        <v>70</v>
      </c>
    </row>
    <row r="34" spans="1:6">
      <c r="A34" t="s">
        <v>170</v>
      </c>
      <c r="B34" s="1" t="s">
        <v>48</v>
      </c>
      <c r="C34" s="5">
        <f t="shared" si="0"/>
        <v>6.6000000000000003E-2</v>
      </c>
      <c r="E34" s="7">
        <v>6.6</v>
      </c>
      <c r="F34" s="6" t="s">
        <v>70</v>
      </c>
    </row>
    <row r="35" spans="1:6">
      <c r="A35" t="s">
        <v>171</v>
      </c>
      <c r="B35" s="1" t="s">
        <v>49</v>
      </c>
      <c r="C35" s="5">
        <f t="shared" si="0"/>
        <v>7.8200000000000006E-2</v>
      </c>
      <c r="E35" s="7">
        <v>7.82</v>
      </c>
      <c r="F35" s="6" t="s">
        <v>70</v>
      </c>
    </row>
    <row r="36" spans="1:6">
      <c r="A36" t="s">
        <v>172</v>
      </c>
      <c r="B36" s="1" t="s">
        <v>50</v>
      </c>
      <c r="C36" s="5">
        <f t="shared" si="0"/>
        <v>8.4900000000000003E-2</v>
      </c>
      <c r="E36" s="7">
        <v>8.49</v>
      </c>
      <c r="F36" s="6" t="s">
        <v>70</v>
      </c>
    </row>
    <row r="37" spans="1:6">
      <c r="A37" t="s">
        <v>173</v>
      </c>
      <c r="B37" s="1" t="s">
        <v>51</v>
      </c>
      <c r="C37" s="5">
        <f t="shared" si="0"/>
        <v>7.2499999999999995E-2</v>
      </c>
      <c r="E37" s="7">
        <v>7.25</v>
      </c>
      <c r="F37" s="6" t="s">
        <v>70</v>
      </c>
    </row>
    <row r="38" spans="1:6">
      <c r="A38" t="s">
        <v>174</v>
      </c>
      <c r="B38" s="1" t="s">
        <v>52</v>
      </c>
      <c r="C38" s="5">
        <f t="shared" si="0"/>
        <v>6.8499999999999991E-2</v>
      </c>
      <c r="E38" s="7">
        <v>6.85</v>
      </c>
      <c r="F38" s="6" t="s">
        <v>70</v>
      </c>
    </row>
    <row r="39" spans="1:6">
      <c r="A39" t="s">
        <v>175</v>
      </c>
      <c r="B39" s="1" t="s">
        <v>53</v>
      </c>
      <c r="C39" s="5">
        <f t="shared" si="0"/>
        <v>7.17E-2</v>
      </c>
      <c r="E39" s="7">
        <v>7.17</v>
      </c>
      <c r="F39" s="6" t="s">
        <v>70</v>
      </c>
    </row>
    <row r="40" spans="1:6">
      <c r="A40" t="s">
        <v>176</v>
      </c>
      <c r="B40" s="1" t="s">
        <v>54</v>
      </c>
      <c r="C40" s="5">
        <f t="shared" si="0"/>
        <v>8.9200000000000002E-2</v>
      </c>
      <c r="E40" s="7">
        <v>8.92</v>
      </c>
      <c r="F40" s="6" t="s">
        <v>70</v>
      </c>
    </row>
    <row r="41" spans="1:6">
      <c r="A41" t="s">
        <v>177</v>
      </c>
      <c r="B41" s="1" t="s">
        <v>55</v>
      </c>
      <c r="C41" s="5">
        <f t="shared" si="0"/>
        <v>0</v>
      </c>
      <c r="E41" s="7">
        <v>0</v>
      </c>
      <c r="F41" s="6" t="s">
        <v>70</v>
      </c>
    </row>
    <row r="42" spans="1:6">
      <c r="A42" t="s">
        <v>178</v>
      </c>
      <c r="B42" s="1" t="s">
        <v>56</v>
      </c>
      <c r="C42" s="5">
        <f t="shared" si="0"/>
        <v>6.3399999999999998E-2</v>
      </c>
      <c r="E42" s="7">
        <v>6.34</v>
      </c>
      <c r="F42" s="6" t="s">
        <v>70</v>
      </c>
    </row>
    <row r="43" spans="1:6">
      <c r="A43" t="s">
        <v>179</v>
      </c>
      <c r="B43" s="1" t="s">
        <v>57</v>
      </c>
      <c r="C43" s="5">
        <f t="shared" si="0"/>
        <v>7.0000000000000007E-2</v>
      </c>
      <c r="E43" s="7">
        <v>7</v>
      </c>
      <c r="F43" s="6" t="s">
        <v>70</v>
      </c>
    </row>
    <row r="44" spans="1:6">
      <c r="A44" t="s">
        <v>180</v>
      </c>
      <c r="B44" s="1" t="s">
        <v>58</v>
      </c>
      <c r="C44" s="5">
        <f t="shared" si="0"/>
        <v>7.4299999999999991E-2</v>
      </c>
      <c r="E44" s="7">
        <v>7.43</v>
      </c>
      <c r="F44" s="6" t="s">
        <v>70</v>
      </c>
    </row>
    <row r="45" spans="1:6">
      <c r="A45" t="s">
        <v>181</v>
      </c>
      <c r="B45" s="1" t="s">
        <v>59</v>
      </c>
      <c r="C45" s="5">
        <f t="shared" si="0"/>
        <v>6.4000000000000001E-2</v>
      </c>
      <c r="E45" s="7">
        <v>6.4</v>
      </c>
      <c r="F45" s="6" t="s">
        <v>70</v>
      </c>
    </row>
    <row r="46" spans="1:6">
      <c r="A46" t="s">
        <v>182</v>
      </c>
      <c r="B46" s="1" t="s">
        <v>60</v>
      </c>
      <c r="C46" s="5">
        <f t="shared" si="0"/>
        <v>9.4700000000000006E-2</v>
      </c>
      <c r="E46" s="7">
        <v>9.4700000000000006</v>
      </c>
      <c r="F46" s="6" t="s">
        <v>70</v>
      </c>
    </row>
    <row r="47" spans="1:6">
      <c r="A47" t="s">
        <v>183</v>
      </c>
      <c r="B47" s="1" t="s">
        <v>61</v>
      </c>
      <c r="C47" s="5">
        <f t="shared" si="0"/>
        <v>8.1900000000000001E-2</v>
      </c>
      <c r="E47" s="7">
        <v>8.19</v>
      </c>
      <c r="F47" s="6" t="s">
        <v>70</v>
      </c>
    </row>
    <row r="48" spans="1:6">
      <c r="A48" t="s">
        <v>184</v>
      </c>
      <c r="B48" s="1" t="s">
        <v>62</v>
      </c>
      <c r="C48" s="5">
        <f t="shared" si="0"/>
        <v>6.9400000000000003E-2</v>
      </c>
      <c r="E48" s="7">
        <v>6.94</v>
      </c>
      <c r="F48" s="6" t="s">
        <v>70</v>
      </c>
    </row>
    <row r="49" spans="1:6">
      <c r="A49" t="s">
        <v>185</v>
      </c>
      <c r="B49" s="1" t="s">
        <v>63</v>
      </c>
      <c r="C49" s="5">
        <f t="shared" si="0"/>
        <v>6.1799999999999994E-2</v>
      </c>
      <c r="E49" s="7">
        <v>6.18</v>
      </c>
      <c r="F49" s="6" t="s">
        <v>70</v>
      </c>
    </row>
    <row r="50" spans="1:6">
      <c r="A50" t="s">
        <v>186</v>
      </c>
      <c r="B50" s="1" t="s">
        <v>64</v>
      </c>
      <c r="C50" s="5">
        <f t="shared" si="0"/>
        <v>5.6500000000000002E-2</v>
      </c>
      <c r="E50" s="7">
        <v>5.65</v>
      </c>
      <c r="F50" s="6" t="s">
        <v>70</v>
      </c>
    </row>
    <row r="51" spans="1:6">
      <c r="A51" t="s">
        <v>187</v>
      </c>
      <c r="B51" s="1" t="s">
        <v>65</v>
      </c>
      <c r="C51" s="5">
        <f t="shared" si="0"/>
        <v>9.1700000000000004E-2</v>
      </c>
      <c r="E51" s="7">
        <v>9.17</v>
      </c>
      <c r="F51" s="6" t="s">
        <v>70</v>
      </c>
    </row>
    <row r="52" spans="1:6">
      <c r="A52" t="s">
        <v>188</v>
      </c>
      <c r="B52" s="1" t="s">
        <v>66</v>
      </c>
      <c r="C52" s="5">
        <f t="shared" si="0"/>
        <v>6.3899999999999998E-2</v>
      </c>
      <c r="E52" s="7">
        <v>6.39</v>
      </c>
      <c r="F52" s="6" t="s">
        <v>70</v>
      </c>
    </row>
    <row r="53" spans="1:6">
      <c r="A53" t="s">
        <v>189</v>
      </c>
      <c r="B53" s="1" t="s">
        <v>67</v>
      </c>
      <c r="C53" s="5">
        <f t="shared" si="0"/>
        <v>5.4400000000000004E-2</v>
      </c>
      <c r="E53" s="7">
        <v>5.44</v>
      </c>
      <c r="F53" s="6" t="s">
        <v>70</v>
      </c>
    </row>
    <row r="54" spans="1:6">
      <c r="A54" t="s">
        <v>190</v>
      </c>
      <c r="B54" s="1" t="s">
        <v>68</v>
      </c>
      <c r="C54" s="5">
        <f t="shared" si="0"/>
        <v>5.3600000000000002E-2</v>
      </c>
      <c r="E54" s="7">
        <v>5.36</v>
      </c>
      <c r="F54" s="6" t="s">
        <v>70</v>
      </c>
    </row>
    <row r="55" spans="1:6">
      <c r="A55" t="s">
        <v>191</v>
      </c>
      <c r="B55" s="1" t="s">
        <v>69</v>
      </c>
      <c r="C55" s="5">
        <f t="shared" si="0"/>
        <v>0.06</v>
      </c>
      <c r="E55" s="7">
        <v>6</v>
      </c>
      <c r="F55" s="6" t="s">
        <v>70</v>
      </c>
    </row>
  </sheetData>
  <mergeCells count="1">
    <mergeCell ref="B1:J1"/>
  </mergeCells>
  <pageMargins left="0.7" right="0.7" top="0.75" bottom="0.75" header="0.3" footer="0.3"/>
  <pageSetup orientation="portrait"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9</vt:i4>
      </vt:variant>
      <vt:variant>
        <vt:lpstr>Named Ranges</vt:lpstr>
      </vt:variant>
      <vt:variant>
        <vt:i4>5</vt:i4>
      </vt:variant>
    </vt:vector>
  </HeadingPairs>
  <TitlesOfParts>
    <vt:vector size="14" baseType="lpstr">
      <vt:lpstr>Purchase Order Input</vt:lpstr>
      <vt:lpstr>Locations Details</vt:lpstr>
      <vt:lpstr>Direct Purchase</vt:lpstr>
      <vt:lpstr>Payment Type</vt:lpstr>
      <vt:lpstr>6 Month Lease</vt:lpstr>
      <vt:lpstr>12 Month Lease</vt:lpstr>
      <vt:lpstr>24 Month Lease</vt:lpstr>
      <vt:lpstr>Lease Calculator</vt:lpstr>
      <vt:lpstr>Sales Tax Table</vt:lpstr>
      <vt:lpstr>'12 Month Lease'!Print_Area</vt:lpstr>
      <vt:lpstr>'24 Month Lease'!Print_Area</vt:lpstr>
      <vt:lpstr>'6 Month Lease'!Print_Area</vt:lpstr>
      <vt:lpstr>'Direct Purchase'!Print_Area</vt:lpstr>
      <vt:lpstr>'Locations Details'!Print_Area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William Geist</dc:creator>
  <cp:lastModifiedBy>Elina Aniston</cp:lastModifiedBy>
  <cp:lastPrinted>2019-07-10T14:41:48Z</cp:lastPrinted>
  <dcterms:created xsi:type="dcterms:W3CDTF">2019-03-03T15:23:11Z</dcterms:created>
  <dcterms:modified xsi:type="dcterms:W3CDTF">2019-11-26T16:32:38Z</dcterms:modified>
</cp:coreProperties>
</file>